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enrothespaper-my.sharepoint.com/personal/david_sharman_glenrothes-paper_com/Documents/David/C39 + sailing/C39 modelling/VPP/"/>
    </mc:Choice>
  </mc:AlternateContent>
  <xr:revisionPtr revIDLastSave="920" documentId="8_{F1E0EB3D-77A2-42E8-8936-5ECE444E1028}" xr6:coauthVersionLast="45" xr6:coauthVersionMax="45" xr10:uidLastSave="{FBEC04A1-2AC7-48BF-8707-F92EC7B02391}"/>
  <bookViews>
    <workbookView xWindow="-28920" yWindow="-120" windowWidth="29040" windowHeight="15990" activeTab="1" xr2:uid="{13069888-C4C9-48E9-BE34-E23F79C03312}"/>
  </bookViews>
  <sheets>
    <sheet name="Comparisons (no spin)" sheetId="6" r:id="rId1"/>
    <sheet name="Comparisons (with spin)" sheetId="5" r:id="rId2"/>
    <sheet name="Cum Prob" sheetId="2" r:id="rId3"/>
    <sheet name="AEP" sheetId="1" r:id="rId4"/>
    <sheet name="Frozen" sheetId="4" r:id="rId5"/>
  </sheets>
  <definedNames>
    <definedName name="_xlnm.Print_Area" localSheetId="3">AEP!$Q$2:$AB$21</definedName>
    <definedName name="_xlnm.Print_Area" localSheetId="1">'Comparisons (with spin)'!$A$1:$K$55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5" l="1"/>
  <c r="B4" i="2" s="1"/>
  <c r="O47" i="6" l="1"/>
  <c r="P47" i="6" s="1"/>
  <c r="I45" i="6"/>
  <c r="H45" i="6"/>
  <c r="G45" i="6"/>
  <c r="I44" i="6"/>
  <c r="H44" i="6"/>
  <c r="G44" i="6"/>
  <c r="O35" i="6"/>
  <c r="P35" i="6" s="1"/>
  <c r="P36" i="6" s="1"/>
  <c r="I33" i="6"/>
  <c r="H33" i="6"/>
  <c r="G33" i="6"/>
  <c r="I32" i="6"/>
  <c r="H32" i="6"/>
  <c r="G32" i="6"/>
  <c r="Q23" i="6"/>
  <c r="O23" i="6"/>
  <c r="P23" i="6" s="1"/>
  <c r="I21" i="6"/>
  <c r="H21" i="6"/>
  <c r="G21" i="6"/>
  <c r="I20" i="6"/>
  <c r="H20" i="6"/>
  <c r="G20" i="6"/>
  <c r="H17" i="6"/>
  <c r="G17" i="6"/>
  <c r="E17" i="6"/>
  <c r="H16" i="6"/>
  <c r="G16" i="6"/>
  <c r="H15" i="6"/>
  <c r="G15" i="6"/>
  <c r="H14" i="6"/>
  <c r="G14" i="6"/>
  <c r="H13" i="6"/>
  <c r="G13" i="6"/>
  <c r="I11" i="6"/>
  <c r="H11" i="6"/>
  <c r="G11" i="6"/>
  <c r="H4" i="6"/>
  <c r="C4" i="6"/>
  <c r="B4" i="6"/>
  <c r="B3" i="6"/>
  <c r="C2" i="6"/>
  <c r="B2" i="6"/>
  <c r="E23" i="5"/>
  <c r="Q23" i="5"/>
  <c r="O47" i="5"/>
  <c r="P47" i="5" s="1"/>
  <c r="P48" i="5" s="1"/>
  <c r="O35" i="5"/>
  <c r="P35" i="5" s="1"/>
  <c r="E35" i="5" s="1"/>
  <c r="O23" i="5"/>
  <c r="P23" i="5" s="1"/>
  <c r="P24" i="5" s="1"/>
  <c r="E24" i="5" s="1"/>
  <c r="I45" i="5"/>
  <c r="H45" i="5"/>
  <c r="G45" i="5"/>
  <c r="I44" i="5"/>
  <c r="H44" i="5"/>
  <c r="G44" i="5"/>
  <c r="I33" i="5"/>
  <c r="H33" i="5"/>
  <c r="G33" i="5"/>
  <c r="I32" i="5"/>
  <c r="H32" i="5"/>
  <c r="G32" i="5"/>
  <c r="I21" i="5"/>
  <c r="H21" i="5"/>
  <c r="G21" i="5"/>
  <c r="I20" i="5"/>
  <c r="H20" i="5"/>
  <c r="G20" i="5"/>
  <c r="H17" i="5"/>
  <c r="G17" i="5"/>
  <c r="D17" i="5"/>
  <c r="C17" i="5"/>
  <c r="E17" i="5" s="1"/>
  <c r="H16" i="5"/>
  <c r="G16" i="5"/>
  <c r="H15" i="5"/>
  <c r="G15" i="5"/>
  <c r="H14" i="5"/>
  <c r="G14" i="5"/>
  <c r="H13" i="5"/>
  <c r="G13" i="5"/>
  <c r="I11" i="5"/>
  <c r="H11" i="5"/>
  <c r="G11" i="5"/>
  <c r="H4" i="5"/>
  <c r="C4" i="5"/>
  <c r="B4" i="5"/>
  <c r="B3" i="5"/>
  <c r="C2" i="5"/>
  <c r="B2" i="5"/>
  <c r="E23" i="6" l="1"/>
  <c r="P24" i="6"/>
  <c r="E36" i="6"/>
  <c r="P37" i="6"/>
  <c r="P48" i="6"/>
  <c r="E47" i="6"/>
  <c r="E35" i="6"/>
  <c r="P49" i="5"/>
  <c r="E48" i="5"/>
  <c r="P25" i="5"/>
  <c r="P36" i="5"/>
  <c r="E47" i="5"/>
  <c r="G12" i="2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6" i="4"/>
  <c r="J5" i="4"/>
  <c r="E48" i="6" l="1"/>
  <c r="P49" i="6"/>
  <c r="E24" i="6"/>
  <c r="P25" i="6"/>
  <c r="E37" i="6"/>
  <c r="P38" i="6"/>
  <c r="P26" i="5"/>
  <c r="E25" i="5"/>
  <c r="P37" i="5"/>
  <c r="E36" i="5"/>
  <c r="P50" i="5"/>
  <c r="E49" i="5"/>
  <c r="L9" i="2"/>
  <c r="L10" i="2"/>
  <c r="L11" i="2"/>
  <c r="L12" i="2"/>
  <c r="L8" i="2"/>
  <c r="E49" i="6" l="1"/>
  <c r="P50" i="6"/>
  <c r="P39" i="6"/>
  <c r="P40" i="6" s="1"/>
  <c r="E38" i="6"/>
  <c r="E25" i="6"/>
  <c r="P26" i="6"/>
  <c r="P38" i="5"/>
  <c r="E37" i="5"/>
  <c r="P51" i="5"/>
  <c r="P52" i="5" s="1"/>
  <c r="E50" i="5"/>
  <c r="P27" i="5"/>
  <c r="P28" i="5" s="1"/>
  <c r="E26" i="5"/>
  <c r="B2" i="2"/>
  <c r="H5" i="2"/>
  <c r="CU115" i="1"/>
  <c r="CV115" i="1"/>
  <c r="CW115" i="1" s="1"/>
  <c r="CX115" i="1" s="1"/>
  <c r="CY115" i="1" s="1"/>
  <c r="CZ115" i="1" s="1"/>
  <c r="DA115" i="1" s="1"/>
  <c r="DB115" i="1" s="1"/>
  <c r="DC115" i="1" s="1"/>
  <c r="DD115" i="1" s="1"/>
  <c r="DE115" i="1" s="1"/>
  <c r="DF115" i="1" s="1"/>
  <c r="DG115" i="1" s="1"/>
  <c r="DH115" i="1" s="1"/>
  <c r="DI115" i="1" s="1"/>
  <c r="DJ115" i="1" s="1"/>
  <c r="DK115" i="1" s="1"/>
  <c r="DL115" i="1" s="1"/>
  <c r="DM115" i="1" s="1"/>
  <c r="DN115" i="1" s="1"/>
  <c r="DO115" i="1" s="1"/>
  <c r="DP115" i="1" s="1"/>
  <c r="DQ115" i="1" s="1"/>
  <c r="DR115" i="1" s="1"/>
  <c r="DS115" i="1" s="1"/>
  <c r="DT115" i="1" s="1"/>
  <c r="DU115" i="1" s="1"/>
  <c r="DV115" i="1" s="1"/>
  <c r="DW115" i="1" s="1"/>
  <c r="DX115" i="1" s="1"/>
  <c r="DY115" i="1" s="1"/>
  <c r="DZ115" i="1" s="1"/>
  <c r="EA115" i="1" s="1"/>
  <c r="EB115" i="1" s="1"/>
  <c r="EC115" i="1" s="1"/>
  <c r="ED115" i="1" s="1"/>
  <c r="EE115" i="1" s="1"/>
  <c r="EF115" i="1" s="1"/>
  <c r="EG115" i="1" s="1"/>
  <c r="CT115" i="1"/>
  <c r="M67" i="1"/>
  <c r="P41" i="6" l="1"/>
  <c r="E40" i="6"/>
  <c r="E26" i="6"/>
  <c r="P27" i="6"/>
  <c r="P28" i="6" s="1"/>
  <c r="E50" i="6"/>
  <c r="P51" i="6"/>
  <c r="P52" i="6" s="1"/>
  <c r="P53" i="5"/>
  <c r="E52" i="5"/>
  <c r="P29" i="5"/>
  <c r="E28" i="5"/>
  <c r="P39" i="5"/>
  <c r="P40" i="5" s="1"/>
  <c r="E38" i="5"/>
  <c r="J12" i="2"/>
  <c r="M12" i="2"/>
  <c r="I12" i="2"/>
  <c r="M9" i="2"/>
  <c r="M10" i="2"/>
  <c r="M11" i="2"/>
  <c r="M8" i="2"/>
  <c r="I9" i="2"/>
  <c r="H9" i="2" s="1"/>
  <c r="J9" i="2"/>
  <c r="I10" i="2"/>
  <c r="J10" i="2"/>
  <c r="I11" i="2"/>
  <c r="H11" i="2" s="1"/>
  <c r="J11" i="2"/>
  <c r="J8" i="2"/>
  <c r="I8" i="2"/>
  <c r="H8" i="2" s="1"/>
  <c r="G8" i="2"/>
  <c r="G9" i="2"/>
  <c r="G10" i="2"/>
  <c r="G11" i="2"/>
  <c r="C2" i="2"/>
  <c r="C39" i="2"/>
  <c r="C25" i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7" i="2"/>
  <c r="C7" i="2" s="1"/>
  <c r="I7" i="5" l="1"/>
  <c r="C3" i="5" s="1"/>
  <c r="I7" i="6"/>
  <c r="C3" i="6" s="1"/>
  <c r="E28" i="6"/>
  <c r="P29" i="6"/>
  <c r="E52" i="6"/>
  <c r="P53" i="6"/>
  <c r="E41" i="6"/>
  <c r="P42" i="6"/>
  <c r="E42" i="6" s="1"/>
  <c r="P30" i="5"/>
  <c r="E30" i="5" s="1"/>
  <c r="E29" i="5"/>
  <c r="P41" i="5"/>
  <c r="E40" i="5"/>
  <c r="P54" i="5"/>
  <c r="E54" i="5" s="1"/>
  <c r="E53" i="5"/>
  <c r="M5" i="2"/>
  <c r="H10" i="2"/>
  <c r="H12" i="2"/>
  <c r="CP113" i="1"/>
  <c r="AR113" i="1"/>
  <c r="AP113" i="1"/>
  <c r="AN113" i="1"/>
  <c r="AL113" i="1"/>
  <c r="AJ113" i="1"/>
  <c r="AH113" i="1"/>
  <c r="AF113" i="1"/>
  <c r="AD113" i="1"/>
  <c r="AB113" i="1"/>
  <c r="Z113" i="1"/>
  <c r="X113" i="1"/>
  <c r="V113" i="1"/>
  <c r="T113" i="1"/>
  <c r="R113" i="1"/>
  <c r="P113" i="1"/>
  <c r="N113" i="1"/>
  <c r="L113" i="1"/>
  <c r="J113" i="1"/>
  <c r="H113" i="1"/>
  <c r="F113" i="1"/>
  <c r="D113" i="1"/>
  <c r="B113" i="1"/>
  <c r="AQ113" i="1" s="1"/>
  <c r="CP112" i="1"/>
  <c r="CQ112" i="1" s="1"/>
  <c r="AR112" i="1"/>
  <c r="AP112" i="1"/>
  <c r="AN112" i="1"/>
  <c r="AL112" i="1"/>
  <c r="AJ112" i="1"/>
  <c r="AH112" i="1"/>
  <c r="AF112" i="1"/>
  <c r="AD112" i="1"/>
  <c r="AB112" i="1"/>
  <c r="Z112" i="1"/>
  <c r="X112" i="1"/>
  <c r="V112" i="1"/>
  <c r="T112" i="1"/>
  <c r="R112" i="1"/>
  <c r="P112" i="1"/>
  <c r="N112" i="1"/>
  <c r="L112" i="1"/>
  <c r="J112" i="1"/>
  <c r="H112" i="1"/>
  <c r="F112" i="1"/>
  <c r="D112" i="1"/>
  <c r="B112" i="1"/>
  <c r="AO112" i="1" s="1"/>
  <c r="CQ111" i="1"/>
  <c r="CP111" i="1"/>
  <c r="G111" i="1"/>
  <c r="B111" i="1"/>
  <c r="CP110" i="1"/>
  <c r="B110" i="1"/>
  <c r="AO110" i="1" s="1"/>
  <c r="CG110" i="1" s="1"/>
  <c r="CQ109" i="1"/>
  <c r="CP109" i="1"/>
  <c r="CQ110" i="1" s="1"/>
  <c r="B109" i="1"/>
  <c r="AO109" i="1" s="1"/>
  <c r="CG109" i="1" s="1"/>
  <c r="ED109" i="1" s="1"/>
  <c r="CP108" i="1"/>
  <c r="B108" i="1"/>
  <c r="AO108" i="1" s="1"/>
  <c r="CQ107" i="1"/>
  <c r="CP107" i="1"/>
  <c r="CQ108" i="1" s="1"/>
  <c r="B107" i="1"/>
  <c r="AQ107" i="1" s="1"/>
  <c r="CQ106" i="1"/>
  <c r="CP106" i="1"/>
  <c r="AO106" i="1"/>
  <c r="AK106" i="1"/>
  <c r="AG106" i="1"/>
  <c r="AC106" i="1"/>
  <c r="Y106" i="1"/>
  <c r="U106" i="1"/>
  <c r="Q106" i="1"/>
  <c r="M106" i="1"/>
  <c r="I106" i="1"/>
  <c r="G106" i="1"/>
  <c r="E106" i="1"/>
  <c r="B106" i="1"/>
  <c r="AM106" i="1" s="1"/>
  <c r="CE106" i="1" s="1"/>
  <c r="CQ105" i="1"/>
  <c r="CP105" i="1"/>
  <c r="AO105" i="1"/>
  <c r="AK105" i="1"/>
  <c r="AG105" i="1"/>
  <c r="AE105" i="1"/>
  <c r="AC105" i="1"/>
  <c r="Y105" i="1"/>
  <c r="W105" i="1"/>
  <c r="U105" i="1"/>
  <c r="Q105" i="1"/>
  <c r="O105" i="1"/>
  <c r="M105" i="1"/>
  <c r="I105" i="1"/>
  <c r="G105" i="1"/>
  <c r="E105" i="1"/>
  <c r="B105" i="1"/>
  <c r="AM105" i="1" s="1"/>
  <c r="CQ104" i="1"/>
  <c r="CP104" i="1"/>
  <c r="B104" i="1"/>
  <c r="AQ104" i="1" s="1"/>
  <c r="CQ103" i="1"/>
  <c r="CP103" i="1"/>
  <c r="U103" i="1"/>
  <c r="Q103" i="1"/>
  <c r="M103" i="1"/>
  <c r="I103" i="1"/>
  <c r="E103" i="1"/>
  <c r="B103" i="1"/>
  <c r="AO103" i="1" s="1"/>
  <c r="CQ102" i="1"/>
  <c r="CP102" i="1"/>
  <c r="AO102" i="1"/>
  <c r="AK102" i="1"/>
  <c r="AG102" i="1"/>
  <c r="AC102" i="1"/>
  <c r="Y102" i="1"/>
  <c r="U102" i="1"/>
  <c r="Q102" i="1"/>
  <c r="M102" i="1"/>
  <c r="I102" i="1"/>
  <c r="G102" i="1"/>
  <c r="E102" i="1"/>
  <c r="B102" i="1"/>
  <c r="AM102" i="1" s="1"/>
  <c r="CQ101" i="1"/>
  <c r="CP101" i="1"/>
  <c r="AO101" i="1"/>
  <c r="AK101" i="1"/>
  <c r="AG101" i="1"/>
  <c r="AC101" i="1"/>
  <c r="Y101" i="1"/>
  <c r="W101" i="1"/>
  <c r="U101" i="1"/>
  <c r="Q101" i="1"/>
  <c r="O101" i="1"/>
  <c r="M101" i="1"/>
  <c r="I101" i="1"/>
  <c r="G101" i="1"/>
  <c r="E101" i="1"/>
  <c r="B101" i="1"/>
  <c r="AM101" i="1" s="1"/>
  <c r="CE101" i="1" s="1"/>
  <c r="CP100" i="1"/>
  <c r="AO100" i="1"/>
  <c r="AM100" i="1"/>
  <c r="AJ100" i="1"/>
  <c r="CB100" i="1" s="1"/>
  <c r="AH100" i="1"/>
  <c r="BZ100" i="1" s="1"/>
  <c r="AF100" i="1"/>
  <c r="BX100" i="1" s="1"/>
  <c r="AD100" i="1"/>
  <c r="BV100" i="1" s="1"/>
  <c r="AB100" i="1"/>
  <c r="BT100" i="1" s="1"/>
  <c r="Z100" i="1"/>
  <c r="BR100" i="1" s="1"/>
  <c r="X100" i="1"/>
  <c r="BP100" i="1" s="1"/>
  <c r="V100" i="1"/>
  <c r="BN100" i="1" s="1"/>
  <c r="T100" i="1"/>
  <c r="BL100" i="1" s="1"/>
  <c r="R100" i="1"/>
  <c r="BJ100" i="1" s="1"/>
  <c r="P100" i="1"/>
  <c r="BH100" i="1" s="1"/>
  <c r="N100" i="1"/>
  <c r="BF100" i="1" s="1"/>
  <c r="L100" i="1"/>
  <c r="BD100" i="1" s="1"/>
  <c r="J100" i="1"/>
  <c r="BB100" i="1" s="1"/>
  <c r="H100" i="1"/>
  <c r="AZ100" i="1" s="1"/>
  <c r="F100" i="1"/>
  <c r="AX100" i="1" s="1"/>
  <c r="D100" i="1"/>
  <c r="AV100" i="1" s="1"/>
  <c r="B100" i="1"/>
  <c r="CP99" i="1"/>
  <c r="CQ99" i="1" s="1"/>
  <c r="AR99" i="1"/>
  <c r="AP99" i="1"/>
  <c r="CH99" i="1" s="1"/>
  <c r="AN99" i="1"/>
  <c r="AL99" i="1"/>
  <c r="CD99" i="1" s="1"/>
  <c r="AK99" i="1"/>
  <c r="AJ99" i="1"/>
  <c r="CB99" i="1" s="1"/>
  <c r="AH99" i="1"/>
  <c r="BZ99" i="1" s="1"/>
  <c r="AG99" i="1"/>
  <c r="AF99" i="1"/>
  <c r="AD99" i="1"/>
  <c r="BV99" i="1" s="1"/>
  <c r="AC99" i="1"/>
  <c r="AB99" i="1"/>
  <c r="BT99" i="1" s="1"/>
  <c r="Z99" i="1"/>
  <c r="Y99" i="1"/>
  <c r="X99" i="1"/>
  <c r="V99" i="1"/>
  <c r="U99" i="1"/>
  <c r="T99" i="1"/>
  <c r="BL99" i="1" s="1"/>
  <c r="R99" i="1"/>
  <c r="Q99" i="1"/>
  <c r="P99" i="1"/>
  <c r="N99" i="1"/>
  <c r="M99" i="1"/>
  <c r="L99" i="1"/>
  <c r="BD99" i="1" s="1"/>
  <c r="J99" i="1"/>
  <c r="I99" i="1"/>
  <c r="H99" i="1"/>
  <c r="F99" i="1"/>
  <c r="E99" i="1"/>
  <c r="D99" i="1"/>
  <c r="AV99" i="1" s="1"/>
  <c r="B99" i="1"/>
  <c r="AQ99" i="1" s="1"/>
  <c r="CP98" i="1"/>
  <c r="AR98" i="1"/>
  <c r="AP98" i="1"/>
  <c r="AN98" i="1"/>
  <c r="AL98" i="1"/>
  <c r="CD98" i="1" s="1"/>
  <c r="AJ98" i="1"/>
  <c r="AH98" i="1"/>
  <c r="AF98" i="1"/>
  <c r="AD98" i="1"/>
  <c r="BV98" i="1" s="1"/>
  <c r="AB98" i="1"/>
  <c r="Z98" i="1"/>
  <c r="X98" i="1"/>
  <c r="V98" i="1"/>
  <c r="BN98" i="1" s="1"/>
  <c r="T98" i="1"/>
  <c r="R98" i="1"/>
  <c r="P98" i="1"/>
  <c r="N98" i="1"/>
  <c r="BF98" i="1" s="1"/>
  <c r="L98" i="1"/>
  <c r="J98" i="1"/>
  <c r="H98" i="1"/>
  <c r="F98" i="1"/>
  <c r="AX98" i="1" s="1"/>
  <c r="D98" i="1"/>
  <c r="B98" i="1"/>
  <c r="AO98" i="1" s="1"/>
  <c r="CG98" i="1" s="1"/>
  <c r="CP97" i="1"/>
  <c r="AR97" i="1"/>
  <c r="AP97" i="1"/>
  <c r="AO97" i="1"/>
  <c r="AN97" i="1"/>
  <c r="CF97" i="1" s="1"/>
  <c r="AL97" i="1"/>
  <c r="AK97" i="1"/>
  <c r="AJ97" i="1"/>
  <c r="AH97" i="1"/>
  <c r="AG97" i="1"/>
  <c r="AF97" i="1"/>
  <c r="BX97" i="1" s="1"/>
  <c r="AD97" i="1"/>
  <c r="AC97" i="1"/>
  <c r="AB97" i="1"/>
  <c r="Z97" i="1"/>
  <c r="Y97" i="1"/>
  <c r="X97" i="1"/>
  <c r="BP97" i="1" s="1"/>
  <c r="V97" i="1"/>
  <c r="U97" i="1"/>
  <c r="T97" i="1"/>
  <c r="R97" i="1"/>
  <c r="Q97" i="1"/>
  <c r="P97" i="1"/>
  <c r="BH97" i="1" s="1"/>
  <c r="N97" i="1"/>
  <c r="M97" i="1"/>
  <c r="L97" i="1"/>
  <c r="J97" i="1"/>
  <c r="I97" i="1"/>
  <c r="H97" i="1"/>
  <c r="AZ97" i="1" s="1"/>
  <c r="F97" i="1"/>
  <c r="E97" i="1"/>
  <c r="D97" i="1"/>
  <c r="B97" i="1"/>
  <c r="AQ97" i="1" s="1"/>
  <c r="CP96" i="1"/>
  <c r="AR96" i="1"/>
  <c r="AP96" i="1"/>
  <c r="CH96" i="1" s="1"/>
  <c r="AN96" i="1"/>
  <c r="AL96" i="1"/>
  <c r="AJ96" i="1"/>
  <c r="AH96" i="1"/>
  <c r="BZ96" i="1" s="1"/>
  <c r="AF96" i="1"/>
  <c r="AD96" i="1"/>
  <c r="AB96" i="1"/>
  <c r="Z96" i="1"/>
  <c r="BR96" i="1" s="1"/>
  <c r="X96" i="1"/>
  <c r="V96" i="1"/>
  <c r="T96" i="1"/>
  <c r="R96" i="1"/>
  <c r="BJ96" i="1" s="1"/>
  <c r="P96" i="1"/>
  <c r="N96" i="1"/>
  <c r="L96" i="1"/>
  <c r="J96" i="1"/>
  <c r="BB96" i="1" s="1"/>
  <c r="H96" i="1"/>
  <c r="F96" i="1"/>
  <c r="D96" i="1"/>
  <c r="B96" i="1"/>
  <c r="AO96" i="1" s="1"/>
  <c r="CG97" i="1" s="1"/>
  <c r="CP95" i="1"/>
  <c r="AR95" i="1"/>
  <c r="AP95" i="1"/>
  <c r="AO95" i="1"/>
  <c r="AN95" i="1"/>
  <c r="AL95" i="1"/>
  <c r="AK95" i="1"/>
  <c r="AJ95" i="1"/>
  <c r="AH95" i="1"/>
  <c r="AG95" i="1"/>
  <c r="AF95" i="1"/>
  <c r="AD95" i="1"/>
  <c r="AC95" i="1"/>
  <c r="AB95" i="1"/>
  <c r="BT95" i="1" s="1"/>
  <c r="Z95" i="1"/>
  <c r="Y95" i="1"/>
  <c r="X95" i="1"/>
  <c r="V95" i="1"/>
  <c r="U95" i="1"/>
  <c r="T95" i="1"/>
  <c r="BL95" i="1" s="1"/>
  <c r="R95" i="1"/>
  <c r="Q95" i="1"/>
  <c r="P95" i="1"/>
  <c r="N95" i="1"/>
  <c r="M95" i="1"/>
  <c r="L95" i="1"/>
  <c r="BD95" i="1" s="1"/>
  <c r="J95" i="1"/>
  <c r="I95" i="1"/>
  <c r="H95" i="1"/>
  <c r="F95" i="1"/>
  <c r="E95" i="1"/>
  <c r="D95" i="1"/>
  <c r="AV95" i="1" s="1"/>
  <c r="B95" i="1"/>
  <c r="AQ95" i="1" s="1"/>
  <c r="CP94" i="1"/>
  <c r="CQ94" i="1" s="1"/>
  <c r="AR94" i="1"/>
  <c r="AP94" i="1"/>
  <c r="CH94" i="1" s="1"/>
  <c r="AN94" i="1"/>
  <c r="AL94" i="1"/>
  <c r="CD94" i="1" s="1"/>
  <c r="AJ94" i="1"/>
  <c r="AH94" i="1"/>
  <c r="BZ94" i="1" s="1"/>
  <c r="AF94" i="1"/>
  <c r="AD94" i="1"/>
  <c r="BV94" i="1" s="1"/>
  <c r="AB94" i="1"/>
  <c r="Z94" i="1"/>
  <c r="BR94" i="1" s="1"/>
  <c r="X94" i="1"/>
  <c r="V94" i="1"/>
  <c r="BN94" i="1" s="1"/>
  <c r="T94" i="1"/>
  <c r="BL94" i="1" s="1"/>
  <c r="R94" i="1"/>
  <c r="BJ94" i="1" s="1"/>
  <c r="P94" i="1"/>
  <c r="BH95" i="1" s="1"/>
  <c r="N94" i="1"/>
  <c r="BF94" i="1" s="1"/>
  <c r="L94" i="1"/>
  <c r="BD94" i="1" s="1"/>
  <c r="J94" i="1"/>
  <c r="BB94" i="1" s="1"/>
  <c r="H94" i="1"/>
  <c r="AZ95" i="1" s="1"/>
  <c r="F94" i="1"/>
  <c r="AX94" i="1" s="1"/>
  <c r="D94" i="1"/>
  <c r="AV94" i="1" s="1"/>
  <c r="B94" i="1"/>
  <c r="AQ94" i="1" s="1"/>
  <c r="CP93" i="1"/>
  <c r="CQ93" i="1" s="1"/>
  <c r="AR93" i="1"/>
  <c r="CJ93" i="1" s="1"/>
  <c r="AP93" i="1"/>
  <c r="CH93" i="1" s="1"/>
  <c r="AN93" i="1"/>
  <c r="CF93" i="1" s="1"/>
  <c r="AL93" i="1"/>
  <c r="CD93" i="1" s="1"/>
  <c r="AJ93" i="1"/>
  <c r="CB93" i="1" s="1"/>
  <c r="AH93" i="1"/>
  <c r="BZ93" i="1" s="1"/>
  <c r="AF93" i="1"/>
  <c r="BX93" i="1" s="1"/>
  <c r="AD93" i="1"/>
  <c r="BV93" i="1" s="1"/>
  <c r="AB93" i="1"/>
  <c r="BT93" i="1" s="1"/>
  <c r="Z93" i="1"/>
  <c r="BR93" i="1" s="1"/>
  <c r="X93" i="1"/>
  <c r="BP93" i="1" s="1"/>
  <c r="V93" i="1"/>
  <c r="BN93" i="1" s="1"/>
  <c r="T93" i="1"/>
  <c r="BL93" i="1" s="1"/>
  <c r="R93" i="1"/>
  <c r="BJ93" i="1" s="1"/>
  <c r="P93" i="1"/>
  <c r="BH93" i="1" s="1"/>
  <c r="N93" i="1"/>
  <c r="BF93" i="1" s="1"/>
  <c r="L93" i="1"/>
  <c r="BD93" i="1" s="1"/>
  <c r="J93" i="1"/>
  <c r="BB93" i="1" s="1"/>
  <c r="H93" i="1"/>
  <c r="AZ93" i="1" s="1"/>
  <c r="F93" i="1"/>
  <c r="AX93" i="1" s="1"/>
  <c r="E93" i="1"/>
  <c r="D93" i="1"/>
  <c r="AV93" i="1" s="1"/>
  <c r="B93" i="1"/>
  <c r="AO93" i="1" s="1"/>
  <c r="CP92" i="1"/>
  <c r="CQ92" i="1" s="1"/>
  <c r="AR92" i="1"/>
  <c r="CJ92" i="1" s="1"/>
  <c r="AP92" i="1"/>
  <c r="CH92" i="1" s="1"/>
  <c r="AN92" i="1"/>
  <c r="CF92" i="1" s="1"/>
  <c r="AL92" i="1"/>
  <c r="CD92" i="1" s="1"/>
  <c r="AJ92" i="1"/>
  <c r="CB92" i="1" s="1"/>
  <c r="AH92" i="1"/>
  <c r="BZ92" i="1" s="1"/>
  <c r="AF92" i="1"/>
  <c r="BX92" i="1" s="1"/>
  <c r="AD92" i="1"/>
  <c r="BV92" i="1" s="1"/>
  <c r="AB92" i="1"/>
  <c r="BT92" i="1" s="1"/>
  <c r="Z92" i="1"/>
  <c r="BR92" i="1" s="1"/>
  <c r="X92" i="1"/>
  <c r="BP92" i="1" s="1"/>
  <c r="V92" i="1"/>
  <c r="BN92" i="1" s="1"/>
  <c r="T92" i="1"/>
  <c r="BL92" i="1" s="1"/>
  <c r="R92" i="1"/>
  <c r="BJ92" i="1" s="1"/>
  <c r="P92" i="1"/>
  <c r="BH92" i="1" s="1"/>
  <c r="N92" i="1"/>
  <c r="BF92" i="1" s="1"/>
  <c r="L92" i="1"/>
  <c r="BD92" i="1" s="1"/>
  <c r="J92" i="1"/>
  <c r="BB92" i="1" s="1"/>
  <c r="H92" i="1"/>
  <c r="AZ92" i="1" s="1"/>
  <c r="F92" i="1"/>
  <c r="AX92" i="1" s="1"/>
  <c r="D92" i="1"/>
  <c r="AV92" i="1" s="1"/>
  <c r="B92" i="1"/>
  <c r="AQ92" i="1" s="1"/>
  <c r="CP91" i="1"/>
  <c r="CQ91" i="1" s="1"/>
  <c r="AR91" i="1"/>
  <c r="AP91" i="1"/>
  <c r="CH91" i="1" s="1"/>
  <c r="AN91" i="1"/>
  <c r="AL91" i="1"/>
  <c r="CD91" i="1" s="1"/>
  <c r="AJ91" i="1"/>
  <c r="AH91" i="1"/>
  <c r="BZ91" i="1" s="1"/>
  <c r="AF91" i="1"/>
  <c r="AD91" i="1"/>
  <c r="BV91" i="1" s="1"/>
  <c r="AB91" i="1"/>
  <c r="Z91" i="1"/>
  <c r="BR91" i="1" s="1"/>
  <c r="X91" i="1"/>
  <c r="V91" i="1"/>
  <c r="BN91" i="1" s="1"/>
  <c r="T91" i="1"/>
  <c r="R91" i="1"/>
  <c r="BJ91" i="1" s="1"/>
  <c r="P91" i="1"/>
  <c r="N91" i="1"/>
  <c r="BF91" i="1" s="1"/>
  <c r="L91" i="1"/>
  <c r="J91" i="1"/>
  <c r="BB91" i="1" s="1"/>
  <c r="H91" i="1"/>
  <c r="F91" i="1"/>
  <c r="AX91" i="1" s="1"/>
  <c r="D91" i="1"/>
  <c r="B91" i="1"/>
  <c r="AO91" i="1" s="1"/>
  <c r="CP90" i="1"/>
  <c r="AR90" i="1"/>
  <c r="AP90" i="1"/>
  <c r="AN90" i="1"/>
  <c r="AL90" i="1"/>
  <c r="AJ90" i="1"/>
  <c r="AH90" i="1"/>
  <c r="AF90" i="1"/>
  <c r="AD90" i="1"/>
  <c r="AB90" i="1"/>
  <c r="Z90" i="1"/>
  <c r="X90" i="1"/>
  <c r="V90" i="1"/>
  <c r="T90" i="1"/>
  <c r="R90" i="1"/>
  <c r="P90" i="1"/>
  <c r="N90" i="1"/>
  <c r="L90" i="1"/>
  <c r="J90" i="1"/>
  <c r="H90" i="1"/>
  <c r="F90" i="1"/>
  <c r="D90" i="1"/>
  <c r="B90" i="1"/>
  <c r="AQ90" i="1" s="1"/>
  <c r="CP89" i="1"/>
  <c r="AR89" i="1"/>
  <c r="AP89" i="1"/>
  <c r="AN89" i="1"/>
  <c r="AL89" i="1"/>
  <c r="AJ89" i="1"/>
  <c r="AH89" i="1"/>
  <c r="AF89" i="1"/>
  <c r="AD89" i="1"/>
  <c r="AB89" i="1"/>
  <c r="Z89" i="1"/>
  <c r="X89" i="1"/>
  <c r="V89" i="1"/>
  <c r="T89" i="1"/>
  <c r="R89" i="1"/>
  <c r="P89" i="1"/>
  <c r="N89" i="1"/>
  <c r="L89" i="1"/>
  <c r="J89" i="1"/>
  <c r="H89" i="1"/>
  <c r="F89" i="1"/>
  <c r="D89" i="1"/>
  <c r="B89" i="1"/>
  <c r="AO89" i="1" s="1"/>
  <c r="CP88" i="1"/>
  <c r="AR88" i="1"/>
  <c r="AP88" i="1"/>
  <c r="AN88" i="1"/>
  <c r="AL88" i="1"/>
  <c r="AJ88" i="1"/>
  <c r="AH88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F88" i="1"/>
  <c r="D88" i="1"/>
  <c r="B88" i="1"/>
  <c r="AQ88" i="1" s="1"/>
  <c r="CP87" i="1"/>
  <c r="AR87" i="1"/>
  <c r="AP87" i="1"/>
  <c r="AN87" i="1"/>
  <c r="AL87" i="1"/>
  <c r="AJ87" i="1"/>
  <c r="AH87" i="1"/>
  <c r="AF87" i="1"/>
  <c r="AD87" i="1"/>
  <c r="AB87" i="1"/>
  <c r="Z87" i="1"/>
  <c r="X87" i="1"/>
  <c r="V87" i="1"/>
  <c r="T87" i="1"/>
  <c r="R87" i="1"/>
  <c r="P87" i="1"/>
  <c r="N87" i="1"/>
  <c r="L87" i="1"/>
  <c r="J87" i="1"/>
  <c r="H87" i="1"/>
  <c r="F87" i="1"/>
  <c r="D87" i="1"/>
  <c r="B87" i="1"/>
  <c r="AO87" i="1" s="1"/>
  <c r="CP86" i="1"/>
  <c r="AR86" i="1"/>
  <c r="AP86" i="1"/>
  <c r="AN86" i="1"/>
  <c r="AL86" i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F86" i="1"/>
  <c r="D86" i="1"/>
  <c r="B86" i="1"/>
  <c r="AQ86" i="1" s="1"/>
  <c r="CP85" i="1"/>
  <c r="CQ85" i="1" s="1"/>
  <c r="AR85" i="1"/>
  <c r="CJ85" i="1" s="1"/>
  <c r="AP85" i="1"/>
  <c r="CH85" i="1" s="1"/>
  <c r="AN85" i="1"/>
  <c r="CF85" i="1" s="1"/>
  <c r="AL85" i="1"/>
  <c r="CD85" i="1" s="1"/>
  <c r="AJ85" i="1"/>
  <c r="CB85" i="1" s="1"/>
  <c r="AH85" i="1"/>
  <c r="BZ85" i="1" s="1"/>
  <c r="AF85" i="1"/>
  <c r="BX85" i="1" s="1"/>
  <c r="AD85" i="1"/>
  <c r="BV85" i="1" s="1"/>
  <c r="AB85" i="1"/>
  <c r="BT85" i="1" s="1"/>
  <c r="Z85" i="1"/>
  <c r="BR85" i="1" s="1"/>
  <c r="X85" i="1"/>
  <c r="BP85" i="1" s="1"/>
  <c r="V85" i="1"/>
  <c r="BN85" i="1" s="1"/>
  <c r="T85" i="1"/>
  <c r="BL85" i="1" s="1"/>
  <c r="R85" i="1"/>
  <c r="BJ85" i="1" s="1"/>
  <c r="P85" i="1"/>
  <c r="BH85" i="1" s="1"/>
  <c r="N85" i="1"/>
  <c r="BF85" i="1" s="1"/>
  <c r="L85" i="1"/>
  <c r="BD85" i="1" s="1"/>
  <c r="J85" i="1"/>
  <c r="BB85" i="1" s="1"/>
  <c r="H85" i="1"/>
  <c r="AZ85" i="1" s="1"/>
  <c r="F85" i="1"/>
  <c r="AX85" i="1" s="1"/>
  <c r="D85" i="1"/>
  <c r="AV85" i="1" s="1"/>
  <c r="B85" i="1"/>
  <c r="AO85" i="1" s="1"/>
  <c r="CP84" i="1"/>
  <c r="CQ84" i="1" s="1"/>
  <c r="AR84" i="1"/>
  <c r="CJ84" i="1" s="1"/>
  <c r="AP84" i="1"/>
  <c r="CH84" i="1" s="1"/>
  <c r="AN84" i="1"/>
  <c r="CF84" i="1" s="1"/>
  <c r="AL84" i="1"/>
  <c r="CD84" i="1" s="1"/>
  <c r="AJ84" i="1"/>
  <c r="CB84" i="1" s="1"/>
  <c r="AH84" i="1"/>
  <c r="BZ84" i="1" s="1"/>
  <c r="AF84" i="1"/>
  <c r="BX84" i="1" s="1"/>
  <c r="AD84" i="1"/>
  <c r="BV84" i="1" s="1"/>
  <c r="AB84" i="1"/>
  <c r="BT84" i="1" s="1"/>
  <c r="Z84" i="1"/>
  <c r="BR84" i="1" s="1"/>
  <c r="X84" i="1"/>
  <c r="BP84" i="1" s="1"/>
  <c r="V84" i="1"/>
  <c r="BN84" i="1" s="1"/>
  <c r="T84" i="1"/>
  <c r="BL84" i="1" s="1"/>
  <c r="R84" i="1"/>
  <c r="BJ84" i="1" s="1"/>
  <c r="P84" i="1"/>
  <c r="BH84" i="1" s="1"/>
  <c r="N84" i="1"/>
  <c r="BF84" i="1" s="1"/>
  <c r="M84" i="1"/>
  <c r="L84" i="1"/>
  <c r="BD84" i="1" s="1"/>
  <c r="J84" i="1"/>
  <c r="BB84" i="1" s="1"/>
  <c r="I84" i="1"/>
  <c r="H84" i="1"/>
  <c r="AZ84" i="1" s="1"/>
  <c r="F84" i="1"/>
  <c r="AX84" i="1" s="1"/>
  <c r="E84" i="1"/>
  <c r="D84" i="1"/>
  <c r="AV84" i="1" s="1"/>
  <c r="B84" i="1"/>
  <c r="AQ84" i="1" s="1"/>
  <c r="CP83" i="1"/>
  <c r="CQ83" i="1" s="1"/>
  <c r="AR83" i="1"/>
  <c r="CJ83" i="1" s="1"/>
  <c r="AP83" i="1"/>
  <c r="CH83" i="1" s="1"/>
  <c r="AN83" i="1"/>
  <c r="CF83" i="1" s="1"/>
  <c r="AL83" i="1"/>
  <c r="CD83" i="1" s="1"/>
  <c r="AJ83" i="1"/>
  <c r="CB83" i="1" s="1"/>
  <c r="AH83" i="1"/>
  <c r="BZ83" i="1" s="1"/>
  <c r="AF83" i="1"/>
  <c r="BX83" i="1" s="1"/>
  <c r="AD83" i="1"/>
  <c r="BV83" i="1" s="1"/>
  <c r="AB83" i="1"/>
  <c r="BT83" i="1" s="1"/>
  <c r="Z83" i="1"/>
  <c r="BR83" i="1" s="1"/>
  <c r="X83" i="1"/>
  <c r="BP83" i="1" s="1"/>
  <c r="V83" i="1"/>
  <c r="BN83" i="1" s="1"/>
  <c r="T83" i="1"/>
  <c r="BL83" i="1" s="1"/>
  <c r="R83" i="1"/>
  <c r="BJ83" i="1" s="1"/>
  <c r="P83" i="1"/>
  <c r="BH83" i="1" s="1"/>
  <c r="N83" i="1"/>
  <c r="BF83" i="1" s="1"/>
  <c r="L83" i="1"/>
  <c r="BD83" i="1" s="1"/>
  <c r="J83" i="1"/>
  <c r="H83" i="1"/>
  <c r="AZ83" i="1" s="1"/>
  <c r="F83" i="1"/>
  <c r="D83" i="1"/>
  <c r="B83" i="1"/>
  <c r="AO83" i="1" s="1"/>
  <c r="CP82" i="1"/>
  <c r="CQ82" i="1" s="1"/>
  <c r="AR82" i="1"/>
  <c r="AP82" i="1"/>
  <c r="CH82" i="1" s="1"/>
  <c r="AN82" i="1"/>
  <c r="AL82" i="1"/>
  <c r="CD82" i="1" s="1"/>
  <c r="AJ82" i="1"/>
  <c r="AH82" i="1"/>
  <c r="BZ82" i="1" s="1"/>
  <c r="AF82" i="1"/>
  <c r="AD82" i="1"/>
  <c r="BV82" i="1" s="1"/>
  <c r="AB82" i="1"/>
  <c r="Z82" i="1"/>
  <c r="BR82" i="1" s="1"/>
  <c r="X82" i="1"/>
  <c r="V82" i="1"/>
  <c r="BN82" i="1" s="1"/>
  <c r="T82" i="1"/>
  <c r="R82" i="1"/>
  <c r="BJ82" i="1" s="1"/>
  <c r="P82" i="1"/>
  <c r="N82" i="1"/>
  <c r="BF82" i="1" s="1"/>
  <c r="L82" i="1"/>
  <c r="J82" i="1"/>
  <c r="BB82" i="1" s="1"/>
  <c r="H82" i="1"/>
  <c r="F82" i="1"/>
  <c r="AX82" i="1" s="1"/>
  <c r="E82" i="1"/>
  <c r="D82" i="1"/>
  <c r="B82" i="1"/>
  <c r="AQ82" i="1" s="1"/>
  <c r="CP81" i="1"/>
  <c r="AR81" i="1"/>
  <c r="AP81" i="1"/>
  <c r="AN81" i="1"/>
  <c r="AL81" i="1"/>
  <c r="AJ81" i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F81" i="1"/>
  <c r="D81" i="1"/>
  <c r="B81" i="1"/>
  <c r="AO81" i="1" s="1"/>
  <c r="CP80" i="1"/>
  <c r="AR80" i="1"/>
  <c r="AP80" i="1"/>
  <c r="AN80" i="1"/>
  <c r="AL80" i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F80" i="1"/>
  <c r="D80" i="1"/>
  <c r="B80" i="1"/>
  <c r="AQ80" i="1" s="1"/>
  <c r="CP79" i="1"/>
  <c r="AR79" i="1"/>
  <c r="AP79" i="1"/>
  <c r="AN79" i="1"/>
  <c r="AL79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F79" i="1"/>
  <c r="D79" i="1"/>
  <c r="B79" i="1"/>
  <c r="AO79" i="1" s="1"/>
  <c r="CP78" i="1"/>
  <c r="AR78" i="1"/>
  <c r="AP78" i="1"/>
  <c r="AN78" i="1"/>
  <c r="AL78" i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F78" i="1"/>
  <c r="D78" i="1"/>
  <c r="B78" i="1"/>
  <c r="AQ78" i="1" s="1"/>
  <c r="CP77" i="1"/>
  <c r="B77" i="1"/>
  <c r="AQ77" i="1" s="1"/>
  <c r="CQ76" i="1"/>
  <c r="CP76" i="1"/>
  <c r="AO76" i="1"/>
  <c r="AK76" i="1"/>
  <c r="AG76" i="1"/>
  <c r="AC76" i="1"/>
  <c r="Y76" i="1"/>
  <c r="U76" i="1"/>
  <c r="Q76" i="1"/>
  <c r="M76" i="1"/>
  <c r="I76" i="1"/>
  <c r="E76" i="1"/>
  <c r="B76" i="1"/>
  <c r="AR76" i="1" s="1"/>
  <c r="CQ75" i="1"/>
  <c r="CP75" i="1"/>
  <c r="AE75" i="1"/>
  <c r="W75" i="1"/>
  <c r="O75" i="1"/>
  <c r="G75" i="1"/>
  <c r="B75" i="1"/>
  <c r="CQ74" i="1"/>
  <c r="CP74" i="1"/>
  <c r="B74" i="1"/>
  <c r="AO74" i="1" s="1"/>
  <c r="CG74" i="1" s="1"/>
  <c r="ED74" i="1" s="1"/>
  <c r="CQ73" i="1"/>
  <c r="CP73" i="1"/>
  <c r="B73" i="1"/>
  <c r="AO73" i="1" s="1"/>
  <c r="CG73" i="1" s="1"/>
  <c r="ED73" i="1" s="1"/>
  <c r="K65" i="1"/>
  <c r="B65" i="1"/>
  <c r="K64" i="1"/>
  <c r="B64" i="1"/>
  <c r="K63" i="1"/>
  <c r="B63" i="1"/>
  <c r="K62" i="1"/>
  <c r="B62" i="1"/>
  <c r="K61" i="1"/>
  <c r="B61" i="1"/>
  <c r="K60" i="1"/>
  <c r="B60" i="1"/>
  <c r="K59" i="1"/>
  <c r="B59" i="1"/>
  <c r="K58" i="1"/>
  <c r="B58" i="1"/>
  <c r="K57" i="1"/>
  <c r="B57" i="1"/>
  <c r="K56" i="1"/>
  <c r="B56" i="1"/>
  <c r="K55" i="1"/>
  <c r="B55" i="1"/>
  <c r="K54" i="1"/>
  <c r="B54" i="1"/>
  <c r="K53" i="1"/>
  <c r="B53" i="1"/>
  <c r="K52" i="1"/>
  <c r="B52" i="1"/>
  <c r="K51" i="1"/>
  <c r="B51" i="1"/>
  <c r="K50" i="1"/>
  <c r="B50" i="1"/>
  <c r="K49" i="1"/>
  <c r="B49" i="1"/>
  <c r="K48" i="1"/>
  <c r="B48" i="1"/>
  <c r="K47" i="1"/>
  <c r="B47" i="1"/>
  <c r="K46" i="1"/>
  <c r="B46" i="1"/>
  <c r="K45" i="1"/>
  <c r="B45" i="1"/>
  <c r="K44" i="1"/>
  <c r="B44" i="1"/>
  <c r="K43" i="1"/>
  <c r="B43" i="1"/>
  <c r="K42" i="1"/>
  <c r="B42" i="1"/>
  <c r="K41" i="1"/>
  <c r="B41" i="1"/>
  <c r="K40" i="1"/>
  <c r="B40" i="1"/>
  <c r="K39" i="1"/>
  <c r="B39" i="1"/>
  <c r="K38" i="1"/>
  <c r="B38" i="1"/>
  <c r="K37" i="1"/>
  <c r="B37" i="1"/>
  <c r="K36" i="1"/>
  <c r="B36" i="1"/>
  <c r="K35" i="1"/>
  <c r="B35" i="1"/>
  <c r="K34" i="1"/>
  <c r="B34" i="1"/>
  <c r="K33" i="1"/>
  <c r="B33" i="1"/>
  <c r="K32" i="1"/>
  <c r="B32" i="1"/>
  <c r="K31" i="1"/>
  <c r="B31" i="1"/>
  <c r="K30" i="1"/>
  <c r="B30" i="1"/>
  <c r="K29" i="1"/>
  <c r="B29" i="1"/>
  <c r="K28" i="1"/>
  <c r="B28" i="1"/>
  <c r="K27" i="1"/>
  <c r="B27" i="1"/>
  <c r="K26" i="1"/>
  <c r="C26" i="1"/>
  <c r="C27" i="1" s="1"/>
  <c r="C28" i="1" s="1"/>
  <c r="B26" i="1"/>
  <c r="K25" i="1"/>
  <c r="D25" i="1"/>
  <c r="B25" i="1"/>
  <c r="P54" i="6" l="1"/>
  <c r="E54" i="6" s="1"/>
  <c r="E53" i="6"/>
  <c r="P30" i="6"/>
  <c r="E30" i="6" s="1"/>
  <c r="E29" i="6"/>
  <c r="P42" i="5"/>
  <c r="E42" i="5" s="1"/>
  <c r="E41" i="5"/>
  <c r="F25" i="1"/>
  <c r="M25" i="1" s="1"/>
  <c r="D7" i="2"/>
  <c r="D26" i="1"/>
  <c r="D27" i="1"/>
  <c r="C29" i="1"/>
  <c r="C30" i="1" s="1"/>
  <c r="D28" i="1"/>
  <c r="E73" i="1"/>
  <c r="AW73" i="1" s="1"/>
  <c r="CT73" i="1" s="1"/>
  <c r="M73" i="1"/>
  <c r="BE73" i="1" s="1"/>
  <c r="DB73" i="1" s="1"/>
  <c r="U73" i="1"/>
  <c r="BM73" i="1" s="1"/>
  <c r="DJ73" i="1" s="1"/>
  <c r="AC73" i="1"/>
  <c r="BU73" i="1" s="1"/>
  <c r="DR73" i="1" s="1"/>
  <c r="AK73" i="1"/>
  <c r="CC73" i="1" s="1"/>
  <c r="DZ73" i="1" s="1"/>
  <c r="E74" i="1"/>
  <c r="AW74" i="1" s="1"/>
  <c r="CT74" i="1" s="1"/>
  <c r="M74" i="1"/>
  <c r="BE74" i="1" s="1"/>
  <c r="DB74" i="1" s="1"/>
  <c r="U74" i="1"/>
  <c r="BM74" i="1" s="1"/>
  <c r="DJ74" i="1" s="1"/>
  <c r="AC74" i="1"/>
  <c r="BU74" i="1" s="1"/>
  <c r="DR74" i="1" s="1"/>
  <c r="AK74" i="1"/>
  <c r="CC74" i="1" s="1"/>
  <c r="DZ74" i="1" s="1"/>
  <c r="AQ75" i="1"/>
  <c r="AM75" i="1"/>
  <c r="AP75" i="1"/>
  <c r="AL75" i="1"/>
  <c r="AH75" i="1"/>
  <c r="AD75" i="1"/>
  <c r="Z75" i="1"/>
  <c r="V75" i="1"/>
  <c r="R75" i="1"/>
  <c r="N75" i="1"/>
  <c r="J75" i="1"/>
  <c r="F75" i="1"/>
  <c r="AO75" i="1"/>
  <c r="CG75" i="1" s="1"/>
  <c r="AK75" i="1"/>
  <c r="CC75" i="1" s="1"/>
  <c r="AG75" i="1"/>
  <c r="AC75" i="1"/>
  <c r="BU75" i="1" s="1"/>
  <c r="Y75" i="1"/>
  <c r="U75" i="1"/>
  <c r="BM75" i="1" s="1"/>
  <c r="Q75" i="1"/>
  <c r="M75" i="1"/>
  <c r="BE75" i="1" s="1"/>
  <c r="I75" i="1"/>
  <c r="E75" i="1"/>
  <c r="AW75" i="1" s="1"/>
  <c r="AR75" i="1"/>
  <c r="AN75" i="1"/>
  <c r="AJ75" i="1"/>
  <c r="AF75" i="1"/>
  <c r="AB75" i="1"/>
  <c r="X75" i="1"/>
  <c r="T75" i="1"/>
  <c r="P75" i="1"/>
  <c r="L75" i="1"/>
  <c r="H75" i="1"/>
  <c r="D75" i="1"/>
  <c r="S75" i="1"/>
  <c r="AI75" i="1"/>
  <c r="AW76" i="1"/>
  <c r="CT76" i="1" s="1"/>
  <c r="BM76" i="1"/>
  <c r="DJ76" i="1" s="1"/>
  <c r="CC76" i="1"/>
  <c r="DZ76" i="1" s="1"/>
  <c r="CI78" i="1"/>
  <c r="G73" i="1"/>
  <c r="AY73" i="1" s="1"/>
  <c r="CV73" i="1" s="1"/>
  <c r="O73" i="1"/>
  <c r="BG73" i="1" s="1"/>
  <c r="DD73" i="1" s="1"/>
  <c r="W73" i="1"/>
  <c r="BO73" i="1" s="1"/>
  <c r="DL73" i="1" s="1"/>
  <c r="AE73" i="1"/>
  <c r="BW73" i="1" s="1"/>
  <c r="DT73" i="1" s="1"/>
  <c r="AM73" i="1"/>
  <c r="CE73" i="1" s="1"/>
  <c r="EB73" i="1" s="1"/>
  <c r="G74" i="1"/>
  <c r="O74" i="1"/>
  <c r="BG74" i="1" s="1"/>
  <c r="W74" i="1"/>
  <c r="AE74" i="1"/>
  <c r="BW74" i="1" s="1"/>
  <c r="AM74" i="1"/>
  <c r="AY75" i="1"/>
  <c r="BO75" i="1"/>
  <c r="BA76" i="1"/>
  <c r="CX76" i="1" s="1"/>
  <c r="BQ76" i="1"/>
  <c r="DN76" i="1" s="1"/>
  <c r="CG76" i="1"/>
  <c r="ED76" i="1" s="1"/>
  <c r="I73" i="1"/>
  <c r="BA73" i="1" s="1"/>
  <c r="CX73" i="1" s="1"/>
  <c r="Q73" i="1"/>
  <c r="BI73" i="1" s="1"/>
  <c r="DF73" i="1" s="1"/>
  <c r="Y73" i="1"/>
  <c r="BQ73" i="1" s="1"/>
  <c r="DN73" i="1" s="1"/>
  <c r="AG73" i="1"/>
  <c r="BY73" i="1" s="1"/>
  <c r="DV73" i="1" s="1"/>
  <c r="I74" i="1"/>
  <c r="BA74" i="1" s="1"/>
  <c r="CX74" i="1" s="1"/>
  <c r="Q74" i="1"/>
  <c r="BI74" i="1" s="1"/>
  <c r="DF74" i="1" s="1"/>
  <c r="Y74" i="1"/>
  <c r="BQ74" i="1" s="1"/>
  <c r="DN74" i="1" s="1"/>
  <c r="AG74" i="1"/>
  <c r="BY74" i="1" s="1"/>
  <c r="DV74" i="1" s="1"/>
  <c r="K75" i="1"/>
  <c r="AA75" i="1"/>
  <c r="BE76" i="1"/>
  <c r="DB76" i="1" s="1"/>
  <c r="BU76" i="1"/>
  <c r="DR76" i="1" s="1"/>
  <c r="AP73" i="1"/>
  <c r="CH73" i="1" s="1"/>
  <c r="EE73" i="1" s="1"/>
  <c r="AL73" i="1"/>
  <c r="CD73" i="1" s="1"/>
  <c r="EA73" i="1" s="1"/>
  <c r="AH73" i="1"/>
  <c r="BZ73" i="1" s="1"/>
  <c r="DW73" i="1" s="1"/>
  <c r="AD73" i="1"/>
  <c r="BV73" i="1" s="1"/>
  <c r="DS73" i="1" s="1"/>
  <c r="Z73" i="1"/>
  <c r="BR73" i="1" s="1"/>
  <c r="DO73" i="1" s="1"/>
  <c r="V73" i="1"/>
  <c r="BN73" i="1" s="1"/>
  <c r="DK73" i="1" s="1"/>
  <c r="R73" i="1"/>
  <c r="BJ73" i="1" s="1"/>
  <c r="DG73" i="1" s="1"/>
  <c r="N73" i="1"/>
  <c r="BF73" i="1" s="1"/>
  <c r="DC73" i="1" s="1"/>
  <c r="J73" i="1"/>
  <c r="BB73" i="1" s="1"/>
  <c r="CY73" i="1" s="1"/>
  <c r="F73" i="1"/>
  <c r="AX73" i="1" s="1"/>
  <c r="CU73" i="1" s="1"/>
  <c r="AR73" i="1"/>
  <c r="CJ73" i="1" s="1"/>
  <c r="EG73" i="1" s="1"/>
  <c r="AN73" i="1"/>
  <c r="CF73" i="1" s="1"/>
  <c r="EC73" i="1" s="1"/>
  <c r="AJ73" i="1"/>
  <c r="CB73" i="1" s="1"/>
  <c r="DY73" i="1" s="1"/>
  <c r="AF73" i="1"/>
  <c r="BX73" i="1" s="1"/>
  <c r="DU73" i="1" s="1"/>
  <c r="AB73" i="1"/>
  <c r="BT73" i="1" s="1"/>
  <c r="DQ73" i="1" s="1"/>
  <c r="X73" i="1"/>
  <c r="BP73" i="1" s="1"/>
  <c r="DM73" i="1" s="1"/>
  <c r="T73" i="1"/>
  <c r="BL73" i="1" s="1"/>
  <c r="DI73" i="1" s="1"/>
  <c r="P73" i="1"/>
  <c r="BH73" i="1" s="1"/>
  <c r="DE73" i="1" s="1"/>
  <c r="L73" i="1"/>
  <c r="BD73" i="1" s="1"/>
  <c r="DA73" i="1" s="1"/>
  <c r="H73" i="1"/>
  <c r="AZ73" i="1" s="1"/>
  <c r="CW73" i="1" s="1"/>
  <c r="D73" i="1"/>
  <c r="AV73" i="1" s="1"/>
  <c r="CS73" i="1" s="1"/>
  <c r="CS114" i="1" s="1"/>
  <c r="K73" i="1"/>
  <c r="BC73" i="1" s="1"/>
  <c r="CZ73" i="1" s="1"/>
  <c r="S73" i="1"/>
  <c r="BK73" i="1" s="1"/>
  <c r="DH73" i="1" s="1"/>
  <c r="AA73" i="1"/>
  <c r="BS73" i="1" s="1"/>
  <c r="DP73" i="1" s="1"/>
  <c r="AI73" i="1"/>
  <c r="CA73" i="1" s="1"/>
  <c r="DX73" i="1" s="1"/>
  <c r="AQ73" i="1"/>
  <c r="CI73" i="1" s="1"/>
  <c r="EF73" i="1" s="1"/>
  <c r="AR74" i="1"/>
  <c r="CJ74" i="1" s="1"/>
  <c r="EG74" i="1" s="1"/>
  <c r="AN74" i="1"/>
  <c r="CF74" i="1" s="1"/>
  <c r="AJ74" i="1"/>
  <c r="CB74" i="1" s="1"/>
  <c r="AF74" i="1"/>
  <c r="BX74" i="1" s="1"/>
  <c r="AB74" i="1"/>
  <c r="BT74" i="1" s="1"/>
  <c r="X74" i="1"/>
  <c r="BP74" i="1" s="1"/>
  <c r="T74" i="1"/>
  <c r="BL74" i="1" s="1"/>
  <c r="P74" i="1"/>
  <c r="BH74" i="1" s="1"/>
  <c r="L74" i="1"/>
  <c r="BD74" i="1" s="1"/>
  <c r="H74" i="1"/>
  <c r="AZ74" i="1" s="1"/>
  <c r="D74" i="1"/>
  <c r="AV74" i="1" s="1"/>
  <c r="AP74" i="1"/>
  <c r="CH74" i="1" s="1"/>
  <c r="AL74" i="1"/>
  <c r="CD74" i="1" s="1"/>
  <c r="AH74" i="1"/>
  <c r="BZ74" i="1" s="1"/>
  <c r="AD74" i="1"/>
  <c r="BV74" i="1" s="1"/>
  <c r="DS74" i="1" s="1"/>
  <c r="Z74" i="1"/>
  <c r="BR74" i="1" s="1"/>
  <c r="V74" i="1"/>
  <c r="BN74" i="1" s="1"/>
  <c r="DK74" i="1" s="1"/>
  <c r="R74" i="1"/>
  <c r="BJ74" i="1" s="1"/>
  <c r="N74" i="1"/>
  <c r="BF74" i="1" s="1"/>
  <c r="DC74" i="1" s="1"/>
  <c r="J74" i="1"/>
  <c r="BB74" i="1" s="1"/>
  <c r="F74" i="1"/>
  <c r="AX74" i="1" s="1"/>
  <c r="CU74" i="1" s="1"/>
  <c r="K74" i="1"/>
  <c r="BC74" i="1" s="1"/>
  <c r="S74" i="1"/>
  <c r="BK74" i="1" s="1"/>
  <c r="AA74" i="1"/>
  <c r="BS74" i="1" s="1"/>
  <c r="AI74" i="1"/>
  <c r="CA74" i="1" s="1"/>
  <c r="AQ74" i="1"/>
  <c r="CI74" i="1" s="1"/>
  <c r="BG75" i="1"/>
  <c r="BW75" i="1"/>
  <c r="CJ76" i="1"/>
  <c r="EG76" i="1" s="1"/>
  <c r="BI76" i="1"/>
  <c r="DF76" i="1" s="1"/>
  <c r="BY76" i="1"/>
  <c r="DV76" i="1" s="1"/>
  <c r="CY74" i="1"/>
  <c r="DG74" i="1"/>
  <c r="DO74" i="1"/>
  <c r="DW74" i="1"/>
  <c r="EA74" i="1"/>
  <c r="EE74" i="1"/>
  <c r="F76" i="1"/>
  <c r="AX76" i="1" s="1"/>
  <c r="J76" i="1"/>
  <c r="BB76" i="1" s="1"/>
  <c r="N76" i="1"/>
  <c r="BF76" i="1" s="1"/>
  <c r="R76" i="1"/>
  <c r="BJ76" i="1" s="1"/>
  <c r="V76" i="1"/>
  <c r="BN76" i="1" s="1"/>
  <c r="Z76" i="1"/>
  <c r="BR76" i="1" s="1"/>
  <c r="AD76" i="1"/>
  <c r="BV76" i="1" s="1"/>
  <c r="AH76" i="1"/>
  <c r="BZ76" i="1" s="1"/>
  <c r="AL76" i="1"/>
  <c r="CD76" i="1" s="1"/>
  <c r="AP76" i="1"/>
  <c r="CH76" i="1" s="1"/>
  <c r="EE76" i="1" s="1"/>
  <c r="CU76" i="1"/>
  <c r="CY76" i="1"/>
  <c r="DC76" i="1"/>
  <c r="DG76" i="1"/>
  <c r="DK76" i="1"/>
  <c r="DO76" i="1"/>
  <c r="DS76" i="1"/>
  <c r="DW76" i="1"/>
  <c r="EA76" i="1"/>
  <c r="D77" i="1"/>
  <c r="H77" i="1"/>
  <c r="L77" i="1"/>
  <c r="P77" i="1"/>
  <c r="T77" i="1"/>
  <c r="X77" i="1"/>
  <c r="AB77" i="1"/>
  <c r="AF77" i="1"/>
  <c r="AJ77" i="1"/>
  <c r="AN77" i="1"/>
  <c r="AR77" i="1"/>
  <c r="CJ77" i="1" s="1"/>
  <c r="CQ77" i="1"/>
  <c r="CQ78" i="1"/>
  <c r="AX79" i="1"/>
  <c r="BF79" i="1"/>
  <c r="BN79" i="1"/>
  <c r="BV79" i="1"/>
  <c r="CD79" i="1"/>
  <c r="CQ79" i="1"/>
  <c r="AX80" i="1"/>
  <c r="BF80" i="1"/>
  <c r="BN80" i="1"/>
  <c r="BV80" i="1"/>
  <c r="CD80" i="1"/>
  <c r="CQ80" i="1"/>
  <c r="AX81" i="1"/>
  <c r="BF81" i="1"/>
  <c r="BN81" i="1"/>
  <c r="BV81" i="1"/>
  <c r="CD81" i="1"/>
  <c r="CQ81" i="1"/>
  <c r="BD82" i="1"/>
  <c r="BL82" i="1"/>
  <c r="BT82" i="1"/>
  <c r="CB82" i="1"/>
  <c r="CJ82" i="1"/>
  <c r="AX83" i="1"/>
  <c r="EE83" i="1"/>
  <c r="EA83" i="1"/>
  <c r="DW83" i="1"/>
  <c r="DS83" i="1"/>
  <c r="DO83" i="1"/>
  <c r="DK83" i="1"/>
  <c r="DG83" i="1"/>
  <c r="DC83" i="1"/>
  <c r="CU83" i="1"/>
  <c r="EG83" i="1"/>
  <c r="EC83" i="1"/>
  <c r="DY83" i="1"/>
  <c r="DU83" i="1"/>
  <c r="DQ83" i="1"/>
  <c r="DM83" i="1"/>
  <c r="DI83" i="1"/>
  <c r="DE83" i="1"/>
  <c r="DA83" i="1"/>
  <c r="CW83" i="1"/>
  <c r="CZ74" i="1"/>
  <c r="DD74" i="1"/>
  <c r="DH74" i="1"/>
  <c r="DP74" i="1"/>
  <c r="DT74" i="1"/>
  <c r="DX74" i="1"/>
  <c r="EF74" i="1"/>
  <c r="CT75" i="1"/>
  <c r="DB75" i="1"/>
  <c r="DJ75" i="1"/>
  <c r="DR75" i="1"/>
  <c r="DZ75" i="1"/>
  <c r="ED75" i="1"/>
  <c r="G76" i="1"/>
  <c r="AY76" i="1" s="1"/>
  <c r="K76" i="1"/>
  <c r="BC76" i="1" s="1"/>
  <c r="O76" i="1"/>
  <c r="BG76" i="1" s="1"/>
  <c r="S76" i="1"/>
  <c r="BK76" i="1" s="1"/>
  <c r="W76" i="1"/>
  <c r="BO76" i="1" s="1"/>
  <c r="AA76" i="1"/>
  <c r="BS76" i="1" s="1"/>
  <c r="AE76" i="1"/>
  <c r="BW76" i="1" s="1"/>
  <c r="AI76" i="1"/>
  <c r="CA76" i="1" s="1"/>
  <c r="AM76" i="1"/>
  <c r="CE76" i="1" s="1"/>
  <c r="AQ76" i="1"/>
  <c r="CI76" i="1" s="1"/>
  <c r="EF76" i="1" s="1"/>
  <c r="CV76" i="1"/>
  <c r="CZ76" i="1"/>
  <c r="DD76" i="1"/>
  <c r="DH76" i="1"/>
  <c r="DL76" i="1"/>
  <c r="DP76" i="1"/>
  <c r="DT76" i="1"/>
  <c r="DX76" i="1"/>
  <c r="EB76" i="1"/>
  <c r="E77" i="1"/>
  <c r="AW77" i="1" s="1"/>
  <c r="I77" i="1"/>
  <c r="BA77" i="1" s="1"/>
  <c r="M77" i="1"/>
  <c r="BE77" i="1" s="1"/>
  <c r="Q77" i="1"/>
  <c r="BI77" i="1" s="1"/>
  <c r="U77" i="1"/>
  <c r="BM77" i="1" s="1"/>
  <c r="Y77" i="1"/>
  <c r="BQ77" i="1" s="1"/>
  <c r="AC77" i="1"/>
  <c r="BU77" i="1" s="1"/>
  <c r="AG77" i="1"/>
  <c r="BY77" i="1" s="1"/>
  <c r="AK77" i="1"/>
  <c r="CC77" i="1" s="1"/>
  <c r="AO77" i="1"/>
  <c r="CG77" i="1" s="1"/>
  <c r="AZ78" i="1"/>
  <c r="BH78" i="1"/>
  <c r="BP78" i="1"/>
  <c r="BX78" i="1"/>
  <c r="CF78" i="1"/>
  <c r="AZ79" i="1"/>
  <c r="BH79" i="1"/>
  <c r="BP79" i="1"/>
  <c r="BX79" i="1"/>
  <c r="CF79" i="1"/>
  <c r="AZ80" i="1"/>
  <c r="BH80" i="1"/>
  <c r="BP80" i="1"/>
  <c r="BX80" i="1"/>
  <c r="CF80" i="1"/>
  <c r="AZ81" i="1"/>
  <c r="BH81" i="1"/>
  <c r="BP81" i="1"/>
  <c r="BX81" i="1"/>
  <c r="CF81" i="1"/>
  <c r="EG82" i="1"/>
  <c r="DY82" i="1"/>
  <c r="DQ82" i="1"/>
  <c r="DI82" i="1"/>
  <c r="DA82" i="1"/>
  <c r="EE82" i="1"/>
  <c r="EA82" i="1"/>
  <c r="DW82" i="1"/>
  <c r="DS82" i="1"/>
  <c r="DO82" i="1"/>
  <c r="DK82" i="1"/>
  <c r="DG82" i="1"/>
  <c r="DC82" i="1"/>
  <c r="CY82" i="1"/>
  <c r="CU82" i="1"/>
  <c r="EG85" i="1"/>
  <c r="DY85" i="1"/>
  <c r="DQ85" i="1"/>
  <c r="DK85" i="1"/>
  <c r="DG85" i="1"/>
  <c r="DC85" i="1"/>
  <c r="CY85" i="1"/>
  <c r="CU85" i="1"/>
  <c r="EE85" i="1"/>
  <c r="DW85" i="1"/>
  <c r="DO85" i="1"/>
  <c r="EC85" i="1"/>
  <c r="DU85" i="1"/>
  <c r="DM85" i="1"/>
  <c r="DI85" i="1"/>
  <c r="DE85" i="1"/>
  <c r="DA85" i="1"/>
  <c r="CW85" i="1"/>
  <c r="CS85" i="1"/>
  <c r="EA85" i="1"/>
  <c r="DS85" i="1"/>
  <c r="CS74" i="1"/>
  <c r="CW74" i="1"/>
  <c r="DA74" i="1"/>
  <c r="DE74" i="1"/>
  <c r="DI74" i="1"/>
  <c r="DM74" i="1"/>
  <c r="DQ74" i="1"/>
  <c r="DU74" i="1"/>
  <c r="DY74" i="1"/>
  <c r="EC74" i="1"/>
  <c r="D76" i="1"/>
  <c r="AV76" i="1" s="1"/>
  <c r="H76" i="1"/>
  <c r="AZ76" i="1" s="1"/>
  <c r="L76" i="1"/>
  <c r="BD76" i="1" s="1"/>
  <c r="P76" i="1"/>
  <c r="BH76" i="1" s="1"/>
  <c r="T76" i="1"/>
  <c r="BL76" i="1" s="1"/>
  <c r="X76" i="1"/>
  <c r="BP76" i="1" s="1"/>
  <c r="AB76" i="1"/>
  <c r="BT76" i="1" s="1"/>
  <c r="AF76" i="1"/>
  <c r="BX76" i="1" s="1"/>
  <c r="AJ76" i="1"/>
  <c r="CB76" i="1" s="1"/>
  <c r="AN76" i="1"/>
  <c r="CF76" i="1" s="1"/>
  <c r="CS76" i="1"/>
  <c r="CW76" i="1"/>
  <c r="DA76" i="1"/>
  <c r="DE76" i="1"/>
  <c r="DI76" i="1"/>
  <c r="DM76" i="1"/>
  <c r="DQ76" i="1"/>
  <c r="DU76" i="1"/>
  <c r="DY76" i="1"/>
  <c r="EC76" i="1"/>
  <c r="F77" i="1"/>
  <c r="AX77" i="1" s="1"/>
  <c r="J77" i="1"/>
  <c r="BB77" i="1" s="1"/>
  <c r="N77" i="1"/>
  <c r="BF77" i="1" s="1"/>
  <c r="R77" i="1"/>
  <c r="BJ77" i="1" s="1"/>
  <c r="V77" i="1"/>
  <c r="BN77" i="1" s="1"/>
  <c r="Z77" i="1"/>
  <c r="BR77" i="1" s="1"/>
  <c r="AD77" i="1"/>
  <c r="BV77" i="1" s="1"/>
  <c r="AH77" i="1"/>
  <c r="BZ77" i="1" s="1"/>
  <c r="AL77" i="1"/>
  <c r="CD77" i="1" s="1"/>
  <c r="AP77" i="1"/>
  <c r="CH77" i="1" s="1"/>
  <c r="BJ78" i="1"/>
  <c r="BZ78" i="1"/>
  <c r="BB79" i="1"/>
  <c r="BJ79" i="1"/>
  <c r="BR79" i="1"/>
  <c r="BZ79" i="1"/>
  <c r="CH79" i="1"/>
  <c r="BB80" i="1"/>
  <c r="BJ80" i="1"/>
  <c r="BR80" i="1"/>
  <c r="BZ80" i="1"/>
  <c r="CH80" i="1"/>
  <c r="BB81" i="1"/>
  <c r="BJ81" i="1"/>
  <c r="BR81" i="1"/>
  <c r="BZ81" i="1"/>
  <c r="CH81" i="1"/>
  <c r="AZ82" i="1"/>
  <c r="CW82" i="1" s="1"/>
  <c r="BH82" i="1"/>
  <c r="DE82" i="1" s="1"/>
  <c r="BP82" i="1"/>
  <c r="DM82" i="1" s="1"/>
  <c r="BX82" i="1"/>
  <c r="DU82" i="1" s="1"/>
  <c r="CF82" i="1"/>
  <c r="EC82" i="1" s="1"/>
  <c r="BB83" i="1"/>
  <c r="CY83" i="1" s="1"/>
  <c r="EG84" i="1"/>
  <c r="EC84" i="1"/>
  <c r="DY84" i="1"/>
  <c r="DU84" i="1"/>
  <c r="DQ84" i="1"/>
  <c r="DM84" i="1"/>
  <c r="DI84" i="1"/>
  <c r="DE84" i="1"/>
  <c r="DA84" i="1"/>
  <c r="CW84" i="1"/>
  <c r="CS84" i="1"/>
  <c r="EE84" i="1"/>
  <c r="EA84" i="1"/>
  <c r="DW84" i="1"/>
  <c r="DS84" i="1"/>
  <c r="DO84" i="1"/>
  <c r="DK84" i="1"/>
  <c r="DG84" i="1"/>
  <c r="DC84" i="1"/>
  <c r="CY84" i="1"/>
  <c r="CU84" i="1"/>
  <c r="CV75" i="1"/>
  <c r="DD75" i="1"/>
  <c r="DL75" i="1"/>
  <c r="DT75" i="1"/>
  <c r="G77" i="1"/>
  <c r="AY77" i="1" s="1"/>
  <c r="K77" i="1"/>
  <c r="BC77" i="1" s="1"/>
  <c r="O77" i="1"/>
  <c r="BG77" i="1" s="1"/>
  <c r="S77" i="1"/>
  <c r="BK77" i="1" s="1"/>
  <c r="W77" i="1"/>
  <c r="BO77" i="1" s="1"/>
  <c r="AA77" i="1"/>
  <c r="BS77" i="1" s="1"/>
  <c r="AE77" i="1"/>
  <c r="BW77" i="1" s="1"/>
  <c r="AI77" i="1"/>
  <c r="CA77" i="1" s="1"/>
  <c r="AM77" i="1"/>
  <c r="CE77" i="1" s="1"/>
  <c r="AV78" i="1"/>
  <c r="BD78" i="1"/>
  <c r="BL78" i="1"/>
  <c r="BT78" i="1"/>
  <c r="CB78" i="1"/>
  <c r="CJ78" i="1"/>
  <c r="AV79" i="1"/>
  <c r="BD79" i="1"/>
  <c r="BL79" i="1"/>
  <c r="BT79" i="1"/>
  <c r="CB79" i="1"/>
  <c r="CJ79" i="1"/>
  <c r="AV80" i="1"/>
  <c r="BD80" i="1"/>
  <c r="BL80" i="1"/>
  <c r="BT80" i="1"/>
  <c r="CB80" i="1"/>
  <c r="CJ80" i="1"/>
  <c r="AV81" i="1"/>
  <c r="BD81" i="1"/>
  <c r="BL81" i="1"/>
  <c r="BT81" i="1"/>
  <c r="CB81" i="1"/>
  <c r="CJ81" i="1"/>
  <c r="AV82" i="1"/>
  <c r="CS82" i="1" s="1"/>
  <c r="AV83" i="1"/>
  <c r="CS83" i="1" s="1"/>
  <c r="E78" i="1"/>
  <c r="AW78" i="1" s="1"/>
  <c r="I78" i="1"/>
  <c r="BA78" i="1" s="1"/>
  <c r="M78" i="1"/>
  <c r="BE78" i="1" s="1"/>
  <c r="Q78" i="1"/>
  <c r="BI78" i="1" s="1"/>
  <c r="U78" i="1"/>
  <c r="BM78" i="1" s="1"/>
  <c r="Y78" i="1"/>
  <c r="BQ78" i="1" s="1"/>
  <c r="AC78" i="1"/>
  <c r="BU78" i="1" s="1"/>
  <c r="AG78" i="1"/>
  <c r="BY78" i="1" s="1"/>
  <c r="AK78" i="1"/>
  <c r="CC78" i="1" s="1"/>
  <c r="AO78" i="1"/>
  <c r="CG78" i="1" s="1"/>
  <c r="G79" i="1"/>
  <c r="K79" i="1"/>
  <c r="O79" i="1"/>
  <c r="S79" i="1"/>
  <c r="W79" i="1"/>
  <c r="AA79" i="1"/>
  <c r="AE79" i="1"/>
  <c r="AI79" i="1"/>
  <c r="AM79" i="1"/>
  <c r="AQ79" i="1"/>
  <c r="E80" i="1"/>
  <c r="I80" i="1"/>
  <c r="M80" i="1"/>
  <c r="Q80" i="1"/>
  <c r="U80" i="1"/>
  <c r="Y80" i="1"/>
  <c r="AC80" i="1"/>
  <c r="AG80" i="1"/>
  <c r="AK80" i="1"/>
  <c r="AO80" i="1"/>
  <c r="CG80" i="1" s="1"/>
  <c r="G81" i="1"/>
  <c r="K81" i="1"/>
  <c r="O81" i="1"/>
  <c r="S81" i="1"/>
  <c r="W81" i="1"/>
  <c r="AA81" i="1"/>
  <c r="AE81" i="1"/>
  <c r="AI81" i="1"/>
  <c r="AM81" i="1"/>
  <c r="AQ81" i="1"/>
  <c r="CI81" i="1" s="1"/>
  <c r="I82" i="1"/>
  <c r="M82" i="1"/>
  <c r="Q82" i="1"/>
  <c r="U82" i="1"/>
  <c r="Y82" i="1"/>
  <c r="AC82" i="1"/>
  <c r="AG82" i="1"/>
  <c r="AK82" i="1"/>
  <c r="AO82" i="1"/>
  <c r="CG82" i="1" s="1"/>
  <c r="ED82" i="1" s="1"/>
  <c r="G83" i="1"/>
  <c r="K83" i="1"/>
  <c r="O83" i="1"/>
  <c r="S83" i="1"/>
  <c r="W83" i="1"/>
  <c r="AA83" i="1"/>
  <c r="AE83" i="1"/>
  <c r="AI83" i="1"/>
  <c r="AM83" i="1"/>
  <c r="AQ83" i="1"/>
  <c r="CI83" i="1" s="1"/>
  <c r="EF83" i="1" s="1"/>
  <c r="Q84" i="1"/>
  <c r="U84" i="1"/>
  <c r="Y84" i="1"/>
  <c r="AC84" i="1"/>
  <c r="AG84" i="1"/>
  <c r="AK84" i="1"/>
  <c r="AO84" i="1"/>
  <c r="CG84" i="1" s="1"/>
  <c r="ED84" i="1" s="1"/>
  <c r="G85" i="1"/>
  <c r="K85" i="1"/>
  <c r="O85" i="1"/>
  <c r="S85" i="1"/>
  <c r="W85" i="1"/>
  <c r="AA85" i="1"/>
  <c r="AE85" i="1"/>
  <c r="AI85" i="1"/>
  <c r="AM85" i="1"/>
  <c r="AQ85" i="1"/>
  <c r="BB86" i="1"/>
  <c r="BJ86" i="1"/>
  <c r="BR86" i="1"/>
  <c r="BZ86" i="1"/>
  <c r="CH86" i="1"/>
  <c r="BB87" i="1"/>
  <c r="BJ87" i="1"/>
  <c r="BR87" i="1"/>
  <c r="BZ87" i="1"/>
  <c r="CH87" i="1"/>
  <c r="BB88" i="1"/>
  <c r="BJ88" i="1"/>
  <c r="BR88" i="1"/>
  <c r="BZ88" i="1"/>
  <c r="CH88" i="1"/>
  <c r="BB89" i="1"/>
  <c r="BJ89" i="1"/>
  <c r="BR89" i="1"/>
  <c r="BZ89" i="1"/>
  <c r="CH89" i="1"/>
  <c r="BB90" i="1"/>
  <c r="BJ90" i="1"/>
  <c r="BR90" i="1"/>
  <c r="BZ90" i="1"/>
  <c r="CH90" i="1"/>
  <c r="CQ90" i="1"/>
  <c r="AZ91" i="1"/>
  <c r="BH91" i="1"/>
  <c r="BP91" i="1"/>
  <c r="BX91" i="1"/>
  <c r="CF91" i="1"/>
  <c r="AV86" i="1"/>
  <c r="BD86" i="1"/>
  <c r="BL86" i="1"/>
  <c r="BT86" i="1"/>
  <c r="CB86" i="1"/>
  <c r="CJ86" i="1"/>
  <c r="AV87" i="1"/>
  <c r="BD87" i="1"/>
  <c r="BL87" i="1"/>
  <c r="BT87" i="1"/>
  <c r="CB87" i="1"/>
  <c r="CJ87" i="1"/>
  <c r="AV88" i="1"/>
  <c r="BD88" i="1"/>
  <c r="BL88" i="1"/>
  <c r="BT88" i="1"/>
  <c r="CB88" i="1"/>
  <c r="CJ88" i="1"/>
  <c r="AV89" i="1"/>
  <c r="BD89" i="1"/>
  <c r="BL89" i="1"/>
  <c r="BT89" i="1"/>
  <c r="CB89" i="1"/>
  <c r="CJ89" i="1"/>
  <c r="AV90" i="1"/>
  <c r="BD90" i="1"/>
  <c r="BL90" i="1"/>
  <c r="BT90" i="1"/>
  <c r="CB90" i="1"/>
  <c r="CJ90" i="1"/>
  <c r="DW94" i="1"/>
  <c r="DG94" i="1"/>
  <c r="DA94" i="1"/>
  <c r="EA94" i="1"/>
  <c r="DK94" i="1"/>
  <c r="CU94" i="1"/>
  <c r="EE94" i="1"/>
  <c r="DO94" i="1"/>
  <c r="DI94" i="1"/>
  <c r="CY94" i="1"/>
  <c r="CS94" i="1"/>
  <c r="DS94" i="1"/>
  <c r="DC94" i="1"/>
  <c r="G78" i="1"/>
  <c r="AY78" i="1" s="1"/>
  <c r="K78" i="1"/>
  <c r="BC78" i="1" s="1"/>
  <c r="O78" i="1"/>
  <c r="BG78" i="1" s="1"/>
  <c r="S78" i="1"/>
  <c r="BK78" i="1" s="1"/>
  <c r="W78" i="1"/>
  <c r="BO78" i="1" s="1"/>
  <c r="AA78" i="1"/>
  <c r="BS78" i="1" s="1"/>
  <c r="AE78" i="1"/>
  <c r="BW78" i="1" s="1"/>
  <c r="AI78" i="1"/>
  <c r="CA78" i="1" s="1"/>
  <c r="AM78" i="1"/>
  <c r="CE78" i="1" s="1"/>
  <c r="E79" i="1"/>
  <c r="AW79" i="1" s="1"/>
  <c r="I79" i="1"/>
  <c r="BA79" i="1" s="1"/>
  <c r="M79" i="1"/>
  <c r="BE79" i="1" s="1"/>
  <c r="Q79" i="1"/>
  <c r="BI79" i="1" s="1"/>
  <c r="U79" i="1"/>
  <c r="BM79" i="1" s="1"/>
  <c r="Y79" i="1"/>
  <c r="BQ79" i="1" s="1"/>
  <c r="AC79" i="1"/>
  <c r="BU79" i="1" s="1"/>
  <c r="AG79" i="1"/>
  <c r="BY79" i="1" s="1"/>
  <c r="AK79" i="1"/>
  <c r="CC79" i="1" s="1"/>
  <c r="G80" i="1"/>
  <c r="AY80" i="1" s="1"/>
  <c r="K80" i="1"/>
  <c r="BC80" i="1" s="1"/>
  <c r="O80" i="1"/>
  <c r="BG80" i="1" s="1"/>
  <c r="S80" i="1"/>
  <c r="BK80" i="1" s="1"/>
  <c r="W80" i="1"/>
  <c r="BO80" i="1" s="1"/>
  <c r="AA80" i="1"/>
  <c r="BS80" i="1" s="1"/>
  <c r="AE80" i="1"/>
  <c r="BW80" i="1" s="1"/>
  <c r="AI80" i="1"/>
  <c r="CA80" i="1" s="1"/>
  <c r="AM80" i="1"/>
  <c r="CE80" i="1" s="1"/>
  <c r="E81" i="1"/>
  <c r="I81" i="1"/>
  <c r="BA81" i="1" s="1"/>
  <c r="M81" i="1"/>
  <c r="BE81" i="1" s="1"/>
  <c r="Q81" i="1"/>
  <c r="BI81" i="1" s="1"/>
  <c r="U81" i="1"/>
  <c r="BM81" i="1" s="1"/>
  <c r="Y81" i="1"/>
  <c r="BQ81" i="1" s="1"/>
  <c r="AC81" i="1"/>
  <c r="BU81" i="1" s="1"/>
  <c r="AG81" i="1"/>
  <c r="BY81" i="1" s="1"/>
  <c r="AK81" i="1"/>
  <c r="CC81" i="1" s="1"/>
  <c r="G82" i="1"/>
  <c r="AY82" i="1" s="1"/>
  <c r="CV82" i="1" s="1"/>
  <c r="K82" i="1"/>
  <c r="BC82" i="1" s="1"/>
  <c r="CZ82" i="1" s="1"/>
  <c r="O82" i="1"/>
  <c r="BG82" i="1" s="1"/>
  <c r="DD82" i="1" s="1"/>
  <c r="S82" i="1"/>
  <c r="BK82" i="1" s="1"/>
  <c r="DH82" i="1" s="1"/>
  <c r="W82" i="1"/>
  <c r="BO82" i="1" s="1"/>
  <c r="DL82" i="1" s="1"/>
  <c r="AA82" i="1"/>
  <c r="BS82" i="1" s="1"/>
  <c r="DP82" i="1" s="1"/>
  <c r="AE82" i="1"/>
  <c r="BW82" i="1" s="1"/>
  <c r="DT82" i="1" s="1"/>
  <c r="AI82" i="1"/>
  <c r="CA82" i="1" s="1"/>
  <c r="DX82" i="1" s="1"/>
  <c r="AM82" i="1"/>
  <c r="CE82" i="1" s="1"/>
  <c r="EB82" i="1" s="1"/>
  <c r="E83" i="1"/>
  <c r="I83" i="1"/>
  <c r="M83" i="1"/>
  <c r="Q83" i="1"/>
  <c r="BI83" i="1" s="1"/>
  <c r="DF83" i="1" s="1"/>
  <c r="U83" i="1"/>
  <c r="BM83" i="1" s="1"/>
  <c r="DJ83" i="1" s="1"/>
  <c r="Y83" i="1"/>
  <c r="BQ83" i="1" s="1"/>
  <c r="DN83" i="1" s="1"/>
  <c r="AC83" i="1"/>
  <c r="BU83" i="1" s="1"/>
  <c r="DR83" i="1" s="1"/>
  <c r="AG83" i="1"/>
  <c r="BY83" i="1" s="1"/>
  <c r="DV83" i="1" s="1"/>
  <c r="AK83" i="1"/>
  <c r="CC83" i="1" s="1"/>
  <c r="DZ83" i="1" s="1"/>
  <c r="G84" i="1"/>
  <c r="AY84" i="1" s="1"/>
  <c r="CV84" i="1" s="1"/>
  <c r="K84" i="1"/>
  <c r="BC84" i="1" s="1"/>
  <c r="CZ84" i="1" s="1"/>
  <c r="O84" i="1"/>
  <c r="BG84" i="1" s="1"/>
  <c r="DD84" i="1" s="1"/>
  <c r="S84" i="1"/>
  <c r="BK84" i="1" s="1"/>
  <c r="DH84" i="1" s="1"/>
  <c r="W84" i="1"/>
  <c r="BO84" i="1" s="1"/>
  <c r="DL84" i="1" s="1"/>
  <c r="AA84" i="1"/>
  <c r="BS84" i="1" s="1"/>
  <c r="DP84" i="1" s="1"/>
  <c r="AE84" i="1"/>
  <c r="BW84" i="1" s="1"/>
  <c r="DT84" i="1" s="1"/>
  <c r="AI84" i="1"/>
  <c r="CA84" i="1" s="1"/>
  <c r="DX84" i="1" s="1"/>
  <c r="AM84" i="1"/>
  <c r="CE84" i="1" s="1"/>
  <c r="EB84" i="1" s="1"/>
  <c r="E85" i="1"/>
  <c r="AW85" i="1" s="1"/>
  <c r="CT85" i="1" s="1"/>
  <c r="I85" i="1"/>
  <c r="BA85" i="1" s="1"/>
  <c r="CX85" i="1" s="1"/>
  <c r="M85" i="1"/>
  <c r="BE85" i="1" s="1"/>
  <c r="DB85" i="1" s="1"/>
  <c r="Q85" i="1"/>
  <c r="BI85" i="1" s="1"/>
  <c r="DF85" i="1" s="1"/>
  <c r="U85" i="1"/>
  <c r="BM85" i="1" s="1"/>
  <c r="DJ85" i="1" s="1"/>
  <c r="Y85" i="1"/>
  <c r="BQ85" i="1" s="1"/>
  <c r="DN85" i="1" s="1"/>
  <c r="AC85" i="1"/>
  <c r="BU85" i="1" s="1"/>
  <c r="DR85" i="1" s="1"/>
  <c r="AG85" i="1"/>
  <c r="BY85" i="1" s="1"/>
  <c r="DV85" i="1" s="1"/>
  <c r="AK85" i="1"/>
  <c r="CC85" i="1" s="1"/>
  <c r="DZ85" i="1" s="1"/>
  <c r="AX86" i="1"/>
  <c r="BF86" i="1"/>
  <c r="BN86" i="1"/>
  <c r="BV86" i="1"/>
  <c r="CD86" i="1"/>
  <c r="CQ86" i="1"/>
  <c r="AX87" i="1"/>
  <c r="BF87" i="1"/>
  <c r="BN87" i="1"/>
  <c r="BV87" i="1"/>
  <c r="CD87" i="1"/>
  <c r="CQ87" i="1"/>
  <c r="AX88" i="1"/>
  <c r="BF88" i="1"/>
  <c r="BN88" i="1"/>
  <c r="BV88" i="1"/>
  <c r="CD88" i="1"/>
  <c r="CQ88" i="1"/>
  <c r="AX89" i="1"/>
  <c r="BF89" i="1"/>
  <c r="BN89" i="1"/>
  <c r="BV89" i="1"/>
  <c r="CD89" i="1"/>
  <c r="CQ89" i="1"/>
  <c r="AX90" i="1"/>
  <c r="BF90" i="1"/>
  <c r="BN90" i="1"/>
  <c r="BV90" i="1"/>
  <c r="CD90" i="1"/>
  <c r="AV91" i="1"/>
  <c r="BD91" i="1"/>
  <c r="BL91" i="1"/>
  <c r="BT91" i="1"/>
  <c r="CB91" i="1"/>
  <c r="CJ91" i="1"/>
  <c r="EG92" i="1"/>
  <c r="EC92" i="1"/>
  <c r="DY92" i="1"/>
  <c r="DU92" i="1"/>
  <c r="DQ92" i="1"/>
  <c r="DM92" i="1"/>
  <c r="DI92" i="1"/>
  <c r="DE92" i="1"/>
  <c r="DA92" i="1"/>
  <c r="CW92" i="1"/>
  <c r="CS92" i="1"/>
  <c r="EE92" i="1"/>
  <c r="EA92" i="1"/>
  <c r="DW92" i="1"/>
  <c r="DS92" i="1"/>
  <c r="DO92" i="1"/>
  <c r="DK92" i="1"/>
  <c r="DG92" i="1"/>
  <c r="DC92" i="1"/>
  <c r="CY92" i="1"/>
  <c r="CU92" i="1"/>
  <c r="EE93" i="1"/>
  <c r="EA93" i="1"/>
  <c r="DW93" i="1"/>
  <c r="DS93" i="1"/>
  <c r="DO93" i="1"/>
  <c r="DK93" i="1"/>
  <c r="DG93" i="1"/>
  <c r="DC93" i="1"/>
  <c r="CY93" i="1"/>
  <c r="CU93" i="1"/>
  <c r="EG93" i="1"/>
  <c r="EC93" i="1"/>
  <c r="DY93" i="1"/>
  <c r="DU93" i="1"/>
  <c r="DQ93" i="1"/>
  <c r="DM93" i="1"/>
  <c r="DI93" i="1"/>
  <c r="DE93" i="1"/>
  <c r="DA93" i="1"/>
  <c r="CW93" i="1"/>
  <c r="CS93" i="1"/>
  <c r="CI95" i="1"/>
  <c r="AZ86" i="1"/>
  <c r="BH86" i="1"/>
  <c r="BP86" i="1"/>
  <c r="BX86" i="1"/>
  <c r="CF86" i="1"/>
  <c r="AZ87" i="1"/>
  <c r="BH87" i="1"/>
  <c r="BP87" i="1"/>
  <c r="BX87" i="1"/>
  <c r="CF87" i="1"/>
  <c r="AZ88" i="1"/>
  <c r="BH88" i="1"/>
  <c r="BP88" i="1"/>
  <c r="BX88" i="1"/>
  <c r="CF88" i="1"/>
  <c r="AZ89" i="1"/>
  <c r="BH89" i="1"/>
  <c r="BP89" i="1"/>
  <c r="BX89" i="1"/>
  <c r="CF89" i="1"/>
  <c r="AZ90" i="1"/>
  <c r="BH90" i="1"/>
  <c r="BP90" i="1"/>
  <c r="BX90" i="1"/>
  <c r="CF90" i="1"/>
  <c r="EE91" i="1"/>
  <c r="EA91" i="1"/>
  <c r="DW91" i="1"/>
  <c r="DS91" i="1"/>
  <c r="DO91" i="1"/>
  <c r="DK91" i="1"/>
  <c r="DG91" i="1"/>
  <c r="DC91" i="1"/>
  <c r="CY91" i="1"/>
  <c r="CU91" i="1"/>
  <c r="EG91" i="1"/>
  <c r="EC91" i="1"/>
  <c r="DY91" i="1"/>
  <c r="DU91" i="1"/>
  <c r="DQ91" i="1"/>
  <c r="DM91" i="1"/>
  <c r="DI91" i="1"/>
  <c r="DE91" i="1"/>
  <c r="DA91" i="1"/>
  <c r="CW91" i="1"/>
  <c r="CS91" i="1"/>
  <c r="E86" i="1"/>
  <c r="AW86" i="1" s="1"/>
  <c r="I86" i="1"/>
  <c r="BA86" i="1" s="1"/>
  <c r="M86" i="1"/>
  <c r="BE86" i="1" s="1"/>
  <c r="Q86" i="1"/>
  <c r="BI86" i="1" s="1"/>
  <c r="U86" i="1"/>
  <c r="BM86" i="1" s="1"/>
  <c r="Y86" i="1"/>
  <c r="BQ86" i="1" s="1"/>
  <c r="AC86" i="1"/>
  <c r="BU86" i="1" s="1"/>
  <c r="AG86" i="1"/>
  <c r="BY86" i="1" s="1"/>
  <c r="AK86" i="1"/>
  <c r="CC86" i="1" s="1"/>
  <c r="AO86" i="1"/>
  <c r="CG86" i="1" s="1"/>
  <c r="G87" i="1"/>
  <c r="K87" i="1"/>
  <c r="O87" i="1"/>
  <c r="S87" i="1"/>
  <c r="W87" i="1"/>
  <c r="AA87" i="1"/>
  <c r="AE87" i="1"/>
  <c r="AI87" i="1"/>
  <c r="AM87" i="1"/>
  <c r="AQ87" i="1"/>
  <c r="E88" i="1"/>
  <c r="I88" i="1"/>
  <c r="M88" i="1"/>
  <c r="Q88" i="1"/>
  <c r="U88" i="1"/>
  <c r="Y88" i="1"/>
  <c r="AC88" i="1"/>
  <c r="AG88" i="1"/>
  <c r="AK88" i="1"/>
  <c r="AO88" i="1"/>
  <c r="CG88" i="1" s="1"/>
  <c r="G89" i="1"/>
  <c r="K89" i="1"/>
  <c r="O89" i="1"/>
  <c r="S89" i="1"/>
  <c r="W89" i="1"/>
  <c r="AA89" i="1"/>
  <c r="AE89" i="1"/>
  <c r="AI89" i="1"/>
  <c r="AM89" i="1"/>
  <c r="AQ89" i="1"/>
  <c r="CI89" i="1" s="1"/>
  <c r="E90" i="1"/>
  <c r="I90" i="1"/>
  <c r="M90" i="1"/>
  <c r="Q90" i="1"/>
  <c r="U90" i="1"/>
  <c r="Y90" i="1"/>
  <c r="AC90" i="1"/>
  <c r="AG90" i="1"/>
  <c r="AK90" i="1"/>
  <c r="AO90" i="1"/>
  <c r="CG90" i="1" s="1"/>
  <c r="G91" i="1"/>
  <c r="K91" i="1"/>
  <c r="O91" i="1"/>
  <c r="S91" i="1"/>
  <c r="W91" i="1"/>
  <c r="AA91" i="1"/>
  <c r="AE91" i="1"/>
  <c r="AI91" i="1"/>
  <c r="AM91" i="1"/>
  <c r="AQ91" i="1"/>
  <c r="CI91" i="1" s="1"/>
  <c r="EF91" i="1" s="1"/>
  <c r="E92" i="1"/>
  <c r="I92" i="1"/>
  <c r="M92" i="1"/>
  <c r="Q92" i="1"/>
  <c r="U92" i="1"/>
  <c r="Y92" i="1"/>
  <c r="AC92" i="1"/>
  <c r="AG92" i="1"/>
  <c r="AK92" i="1"/>
  <c r="AO92" i="1"/>
  <c r="CG92" i="1" s="1"/>
  <c r="ED92" i="1" s="1"/>
  <c r="G93" i="1"/>
  <c r="K93" i="1"/>
  <c r="O93" i="1"/>
  <c r="S93" i="1"/>
  <c r="W93" i="1"/>
  <c r="AA93" i="1"/>
  <c r="AE93" i="1"/>
  <c r="AI93" i="1"/>
  <c r="AM93" i="1"/>
  <c r="AQ93" i="1"/>
  <c r="CI93" i="1" s="1"/>
  <c r="EF93" i="1" s="1"/>
  <c r="E94" i="1"/>
  <c r="I94" i="1"/>
  <c r="M94" i="1"/>
  <c r="Q94" i="1"/>
  <c r="BI95" i="1" s="1"/>
  <c r="U94" i="1"/>
  <c r="Y94" i="1"/>
  <c r="BQ95" i="1" s="1"/>
  <c r="AC94" i="1"/>
  <c r="AG94" i="1"/>
  <c r="BY95" i="1" s="1"/>
  <c r="AK94" i="1"/>
  <c r="AO94" i="1"/>
  <c r="CG94" i="1" s="1"/>
  <c r="ED94" i="1" s="1"/>
  <c r="AZ94" i="1"/>
  <c r="CW94" i="1" s="1"/>
  <c r="BH94" i="1"/>
  <c r="DE94" i="1" s="1"/>
  <c r="BJ95" i="1"/>
  <c r="BZ95" i="1"/>
  <c r="CF95" i="1"/>
  <c r="AZ96" i="1"/>
  <c r="BH96" i="1"/>
  <c r="BP96" i="1"/>
  <c r="BX96" i="1"/>
  <c r="CF96" i="1"/>
  <c r="AX97" i="1"/>
  <c r="BD97" i="1"/>
  <c r="BN97" i="1"/>
  <c r="BT97" i="1"/>
  <c r="CD97" i="1"/>
  <c r="CJ97" i="1"/>
  <c r="AV98" i="1"/>
  <c r="BD98" i="1"/>
  <c r="BL98" i="1"/>
  <c r="BT98" i="1"/>
  <c r="CB98" i="1"/>
  <c r="CJ98" i="1"/>
  <c r="BB99" i="1"/>
  <c r="BH99" i="1"/>
  <c r="BR99" i="1"/>
  <c r="BX99" i="1"/>
  <c r="CJ99" i="1"/>
  <c r="BF95" i="1"/>
  <c r="BV95" i="1"/>
  <c r="CB95" i="1"/>
  <c r="CG96" i="1"/>
  <c r="BJ97" i="1"/>
  <c r="BZ97" i="1"/>
  <c r="CQ97" i="1"/>
  <c r="CQ98" i="1"/>
  <c r="AX99" i="1"/>
  <c r="BN99" i="1"/>
  <c r="DK99" i="1" s="1"/>
  <c r="EG99" i="1"/>
  <c r="DY99" i="1"/>
  <c r="DU99" i="1"/>
  <c r="DQ99" i="1"/>
  <c r="DI99" i="1"/>
  <c r="DE99" i="1"/>
  <c r="DA99" i="1"/>
  <c r="CS99" i="1"/>
  <c r="EE99" i="1"/>
  <c r="EA99" i="1"/>
  <c r="DW99" i="1"/>
  <c r="DS99" i="1"/>
  <c r="DO99" i="1"/>
  <c r="CY99" i="1"/>
  <c r="CU99" i="1"/>
  <c r="G86" i="1"/>
  <c r="AY86" i="1" s="1"/>
  <c r="K86" i="1"/>
  <c r="BC86" i="1" s="1"/>
  <c r="O86" i="1"/>
  <c r="BG86" i="1" s="1"/>
  <c r="S86" i="1"/>
  <c r="BK86" i="1" s="1"/>
  <c r="W86" i="1"/>
  <c r="BO86" i="1" s="1"/>
  <c r="AA86" i="1"/>
  <c r="BS86" i="1" s="1"/>
  <c r="AE86" i="1"/>
  <c r="BW86" i="1" s="1"/>
  <c r="AI86" i="1"/>
  <c r="CA86" i="1" s="1"/>
  <c r="AM86" i="1"/>
  <c r="CE86" i="1" s="1"/>
  <c r="E87" i="1"/>
  <c r="AW87" i="1" s="1"/>
  <c r="I87" i="1"/>
  <c r="BA87" i="1" s="1"/>
  <c r="M87" i="1"/>
  <c r="BE87" i="1" s="1"/>
  <c r="Q87" i="1"/>
  <c r="BI87" i="1" s="1"/>
  <c r="U87" i="1"/>
  <c r="BM87" i="1" s="1"/>
  <c r="Y87" i="1"/>
  <c r="BQ87" i="1" s="1"/>
  <c r="AC87" i="1"/>
  <c r="BU87" i="1" s="1"/>
  <c r="AG87" i="1"/>
  <c r="BY87" i="1" s="1"/>
  <c r="AK87" i="1"/>
  <c r="CC87" i="1" s="1"/>
  <c r="G88" i="1"/>
  <c r="AY88" i="1" s="1"/>
  <c r="K88" i="1"/>
  <c r="BC88" i="1" s="1"/>
  <c r="O88" i="1"/>
  <c r="BG88" i="1" s="1"/>
  <c r="S88" i="1"/>
  <c r="BK88" i="1" s="1"/>
  <c r="W88" i="1"/>
  <c r="BO88" i="1" s="1"/>
  <c r="AA88" i="1"/>
  <c r="BS88" i="1" s="1"/>
  <c r="AE88" i="1"/>
  <c r="BW88" i="1" s="1"/>
  <c r="AI88" i="1"/>
  <c r="CA88" i="1" s="1"/>
  <c r="AM88" i="1"/>
  <c r="CE88" i="1" s="1"/>
  <c r="E89" i="1"/>
  <c r="AW89" i="1" s="1"/>
  <c r="I89" i="1"/>
  <c r="BA89" i="1" s="1"/>
  <c r="M89" i="1"/>
  <c r="BE89" i="1" s="1"/>
  <c r="Q89" i="1"/>
  <c r="BI89" i="1" s="1"/>
  <c r="U89" i="1"/>
  <c r="BM89" i="1" s="1"/>
  <c r="Y89" i="1"/>
  <c r="BQ89" i="1" s="1"/>
  <c r="AC89" i="1"/>
  <c r="BU89" i="1" s="1"/>
  <c r="AG89" i="1"/>
  <c r="BY89" i="1" s="1"/>
  <c r="AK89" i="1"/>
  <c r="CC89" i="1" s="1"/>
  <c r="G90" i="1"/>
  <c r="AY90" i="1" s="1"/>
  <c r="K90" i="1"/>
  <c r="BC90" i="1" s="1"/>
  <c r="O90" i="1"/>
  <c r="BG90" i="1" s="1"/>
  <c r="S90" i="1"/>
  <c r="BK90" i="1" s="1"/>
  <c r="W90" i="1"/>
  <c r="BO90" i="1" s="1"/>
  <c r="AA90" i="1"/>
  <c r="BS90" i="1" s="1"/>
  <c r="AE90" i="1"/>
  <c r="BW90" i="1" s="1"/>
  <c r="AI90" i="1"/>
  <c r="CA90" i="1" s="1"/>
  <c r="AM90" i="1"/>
  <c r="CE90" i="1" s="1"/>
  <c r="E91" i="1"/>
  <c r="AW91" i="1" s="1"/>
  <c r="CT91" i="1" s="1"/>
  <c r="I91" i="1"/>
  <c r="BA91" i="1" s="1"/>
  <c r="CX91" i="1" s="1"/>
  <c r="M91" i="1"/>
  <c r="BE91" i="1" s="1"/>
  <c r="DB91" i="1" s="1"/>
  <c r="Q91" i="1"/>
  <c r="BI91" i="1" s="1"/>
  <c r="DF91" i="1" s="1"/>
  <c r="U91" i="1"/>
  <c r="BM91" i="1" s="1"/>
  <c r="DJ91" i="1" s="1"/>
  <c r="Y91" i="1"/>
  <c r="BQ91" i="1" s="1"/>
  <c r="DN91" i="1" s="1"/>
  <c r="AC91" i="1"/>
  <c r="BU91" i="1" s="1"/>
  <c r="DR91" i="1" s="1"/>
  <c r="AG91" i="1"/>
  <c r="BY91" i="1" s="1"/>
  <c r="DV91" i="1" s="1"/>
  <c r="AK91" i="1"/>
  <c r="CC91" i="1" s="1"/>
  <c r="DZ91" i="1" s="1"/>
  <c r="G92" i="1"/>
  <c r="AY92" i="1" s="1"/>
  <c r="CV92" i="1" s="1"/>
  <c r="K92" i="1"/>
  <c r="BC92" i="1" s="1"/>
  <c r="CZ92" i="1" s="1"/>
  <c r="O92" i="1"/>
  <c r="BG92" i="1" s="1"/>
  <c r="DD92" i="1" s="1"/>
  <c r="S92" i="1"/>
  <c r="BK92" i="1" s="1"/>
  <c r="DH92" i="1" s="1"/>
  <c r="W92" i="1"/>
  <c r="BO92" i="1" s="1"/>
  <c r="DL92" i="1" s="1"/>
  <c r="AA92" i="1"/>
  <c r="BS92" i="1" s="1"/>
  <c r="DP92" i="1" s="1"/>
  <c r="AE92" i="1"/>
  <c r="BW92" i="1" s="1"/>
  <c r="DT92" i="1" s="1"/>
  <c r="AI92" i="1"/>
  <c r="CA92" i="1" s="1"/>
  <c r="DX92" i="1" s="1"/>
  <c r="AM92" i="1"/>
  <c r="CE92" i="1" s="1"/>
  <c r="EB92" i="1" s="1"/>
  <c r="I93" i="1"/>
  <c r="BA93" i="1" s="1"/>
  <c r="CX93" i="1" s="1"/>
  <c r="M93" i="1"/>
  <c r="BE93" i="1" s="1"/>
  <c r="DB93" i="1" s="1"/>
  <c r="Q93" i="1"/>
  <c r="BI93" i="1" s="1"/>
  <c r="DF93" i="1" s="1"/>
  <c r="U93" i="1"/>
  <c r="BM93" i="1" s="1"/>
  <c r="DJ93" i="1" s="1"/>
  <c r="Y93" i="1"/>
  <c r="BQ93" i="1" s="1"/>
  <c r="DN93" i="1" s="1"/>
  <c r="AC93" i="1"/>
  <c r="BU93" i="1" s="1"/>
  <c r="DR93" i="1" s="1"/>
  <c r="AG93" i="1"/>
  <c r="BY93" i="1" s="1"/>
  <c r="DV93" i="1" s="1"/>
  <c r="AK93" i="1"/>
  <c r="CC93" i="1" s="1"/>
  <c r="DZ93" i="1" s="1"/>
  <c r="G94" i="1"/>
  <c r="AY94" i="1" s="1"/>
  <c r="CV94" i="1" s="1"/>
  <c r="K94" i="1"/>
  <c r="BC94" i="1" s="1"/>
  <c r="CZ94" i="1" s="1"/>
  <c r="O94" i="1"/>
  <c r="BG94" i="1" s="1"/>
  <c r="DD94" i="1" s="1"/>
  <c r="S94" i="1"/>
  <c r="BK94" i="1" s="1"/>
  <c r="DH94" i="1" s="1"/>
  <c r="W94" i="1"/>
  <c r="BO94" i="1" s="1"/>
  <c r="DL94" i="1" s="1"/>
  <c r="AA94" i="1"/>
  <c r="BS94" i="1" s="1"/>
  <c r="DP94" i="1" s="1"/>
  <c r="AE94" i="1"/>
  <c r="BW94" i="1" s="1"/>
  <c r="DT94" i="1" s="1"/>
  <c r="AI94" i="1"/>
  <c r="CA94" i="1" s="1"/>
  <c r="DX94" i="1" s="1"/>
  <c r="AM94" i="1"/>
  <c r="CE94" i="1" s="1"/>
  <c r="EB94" i="1" s="1"/>
  <c r="BB95" i="1"/>
  <c r="BR95" i="1"/>
  <c r="BX95" i="1"/>
  <c r="CH95" i="1"/>
  <c r="AV96" i="1"/>
  <c r="BD96" i="1"/>
  <c r="BL96" i="1"/>
  <c r="BT96" i="1"/>
  <c r="CB96" i="1"/>
  <c r="CJ96" i="1"/>
  <c r="AV97" i="1"/>
  <c r="BF97" i="1"/>
  <c r="BL97" i="1"/>
  <c r="BV97" i="1"/>
  <c r="CB97" i="1"/>
  <c r="AZ98" i="1"/>
  <c r="BH98" i="1"/>
  <c r="BP98" i="1"/>
  <c r="BX98" i="1"/>
  <c r="CF98" i="1"/>
  <c r="AZ99" i="1"/>
  <c r="CW99" i="1" s="1"/>
  <c r="BJ99" i="1"/>
  <c r="DG99" i="1" s="1"/>
  <c r="BP99" i="1"/>
  <c r="DM99" i="1" s="1"/>
  <c r="CF99" i="1"/>
  <c r="EC99" i="1" s="1"/>
  <c r="BP94" i="1"/>
  <c r="DM94" i="1" s="1"/>
  <c r="BT94" i="1"/>
  <c r="DQ94" i="1" s="1"/>
  <c r="BX94" i="1"/>
  <c r="DU94" i="1" s="1"/>
  <c r="CB94" i="1"/>
  <c r="DY94" i="1" s="1"/>
  <c r="CF94" i="1"/>
  <c r="EC94" i="1" s="1"/>
  <c r="CJ94" i="1"/>
  <c r="EG94" i="1" s="1"/>
  <c r="AX95" i="1"/>
  <c r="BN95" i="1"/>
  <c r="CD95" i="1"/>
  <c r="CJ95" i="1"/>
  <c r="BP95" i="1"/>
  <c r="CQ95" i="1"/>
  <c r="AX96" i="1"/>
  <c r="BF96" i="1"/>
  <c r="BN96" i="1"/>
  <c r="BV96" i="1"/>
  <c r="CD96" i="1"/>
  <c r="CQ96" i="1"/>
  <c r="BB97" i="1"/>
  <c r="BR97" i="1"/>
  <c r="CH97" i="1"/>
  <c r="BB98" i="1"/>
  <c r="BJ98" i="1"/>
  <c r="BR98" i="1"/>
  <c r="BZ98" i="1"/>
  <c r="CH98" i="1"/>
  <c r="BF99" i="1"/>
  <c r="DC99" i="1" s="1"/>
  <c r="CE102" i="1"/>
  <c r="G96" i="1"/>
  <c r="K96" i="1"/>
  <c r="O96" i="1"/>
  <c r="S96" i="1"/>
  <c r="W96" i="1"/>
  <c r="AA96" i="1"/>
  <c r="AE96" i="1"/>
  <c r="AI96" i="1"/>
  <c r="AM96" i="1"/>
  <c r="AQ96" i="1"/>
  <c r="CI96" i="1" s="1"/>
  <c r="G98" i="1"/>
  <c r="K98" i="1"/>
  <c r="O98" i="1"/>
  <c r="S98" i="1"/>
  <c r="W98" i="1"/>
  <c r="AA98" i="1"/>
  <c r="AE98" i="1"/>
  <c r="AI98" i="1"/>
  <c r="AM98" i="1"/>
  <c r="AQ98" i="1"/>
  <c r="CI98" i="1" s="1"/>
  <c r="AO99" i="1"/>
  <c r="CG99" i="1" s="1"/>
  <c r="ED99" i="1" s="1"/>
  <c r="AP100" i="1"/>
  <c r="CH100" i="1" s="1"/>
  <c r="AL100" i="1"/>
  <c r="CD100" i="1" s="1"/>
  <c r="AR100" i="1"/>
  <c r="CJ100" i="1" s="1"/>
  <c r="G100" i="1"/>
  <c r="AY101" i="1" s="1"/>
  <c r="CV101" i="1" s="1"/>
  <c r="K100" i="1"/>
  <c r="O100" i="1"/>
  <c r="S100" i="1"/>
  <c r="W100" i="1"/>
  <c r="BO101" i="1" s="1"/>
  <c r="DL101" i="1" s="1"/>
  <c r="AA100" i="1"/>
  <c r="AE100" i="1"/>
  <c r="AI100" i="1"/>
  <c r="AN100" i="1"/>
  <c r="CF100" i="1" s="1"/>
  <c r="BG101" i="1"/>
  <c r="AE101" i="1"/>
  <c r="BW101" i="1" s="1"/>
  <c r="AY102" i="1"/>
  <c r="O102" i="1"/>
  <c r="BG102" i="1" s="1"/>
  <c r="DD102" i="1" s="1"/>
  <c r="W102" i="1"/>
  <c r="BO102" i="1" s="1"/>
  <c r="AE102" i="1"/>
  <c r="BW102" i="1" s="1"/>
  <c r="BE103" i="1"/>
  <c r="DB103" i="1" s="1"/>
  <c r="ED103" i="1"/>
  <c r="CQ100" i="1"/>
  <c r="CG101" i="1"/>
  <c r="ED101" i="1" s="1"/>
  <c r="BA102" i="1"/>
  <c r="CX102" i="1" s="1"/>
  <c r="BI102" i="1"/>
  <c r="BQ102" i="1"/>
  <c r="DN102" i="1" s="1"/>
  <c r="BY102" i="1"/>
  <c r="CG102" i="1"/>
  <c r="ED102" i="1" s="1"/>
  <c r="DV102" i="1"/>
  <c r="DF102" i="1"/>
  <c r="DT102" i="1"/>
  <c r="CG103" i="1"/>
  <c r="BI103" i="1"/>
  <c r="DF103" i="1" s="1"/>
  <c r="G95" i="1"/>
  <c r="AY95" i="1" s="1"/>
  <c r="K95" i="1"/>
  <c r="BC95" i="1" s="1"/>
  <c r="O95" i="1"/>
  <c r="BG95" i="1" s="1"/>
  <c r="S95" i="1"/>
  <c r="BK95" i="1" s="1"/>
  <c r="W95" i="1"/>
  <c r="BO95" i="1" s="1"/>
  <c r="AA95" i="1"/>
  <c r="BS95" i="1" s="1"/>
  <c r="AE95" i="1"/>
  <c r="BW95" i="1" s="1"/>
  <c r="AI95" i="1"/>
  <c r="CA95" i="1" s="1"/>
  <c r="AM95" i="1"/>
  <c r="CE95" i="1" s="1"/>
  <c r="E96" i="1"/>
  <c r="I96" i="1"/>
  <c r="M96" i="1"/>
  <c r="Q96" i="1"/>
  <c r="U96" i="1"/>
  <c r="Y96" i="1"/>
  <c r="AC96" i="1"/>
  <c r="AG96" i="1"/>
  <c r="AK96" i="1"/>
  <c r="G97" i="1"/>
  <c r="AY97" i="1" s="1"/>
  <c r="K97" i="1"/>
  <c r="BC97" i="1" s="1"/>
  <c r="O97" i="1"/>
  <c r="BG97" i="1" s="1"/>
  <c r="S97" i="1"/>
  <c r="BK97" i="1" s="1"/>
  <c r="W97" i="1"/>
  <c r="BO97" i="1" s="1"/>
  <c r="AA97" i="1"/>
  <c r="BS97" i="1" s="1"/>
  <c r="AE97" i="1"/>
  <c r="BW97" i="1" s="1"/>
  <c r="AI97" i="1"/>
  <c r="CA97" i="1" s="1"/>
  <c r="AM97" i="1"/>
  <c r="CE97" i="1" s="1"/>
  <c r="E98" i="1"/>
  <c r="I98" i="1"/>
  <c r="M98" i="1"/>
  <c r="Q98" i="1"/>
  <c r="U98" i="1"/>
  <c r="Y98" i="1"/>
  <c r="AC98" i="1"/>
  <c r="AG98" i="1"/>
  <c r="AK98" i="1"/>
  <c r="G99" i="1"/>
  <c r="AY99" i="1" s="1"/>
  <c r="CV99" i="1" s="1"/>
  <c r="K99" i="1"/>
  <c r="BC99" i="1" s="1"/>
  <c r="CZ99" i="1" s="1"/>
  <c r="O99" i="1"/>
  <c r="BG99" i="1" s="1"/>
  <c r="DD99" i="1" s="1"/>
  <c r="S99" i="1"/>
  <c r="BK99" i="1" s="1"/>
  <c r="DH99" i="1" s="1"/>
  <c r="W99" i="1"/>
  <c r="BO99" i="1" s="1"/>
  <c r="DL99" i="1" s="1"/>
  <c r="AA99" i="1"/>
  <c r="BS99" i="1" s="1"/>
  <c r="DP99" i="1" s="1"/>
  <c r="AE99" i="1"/>
  <c r="BW99" i="1" s="1"/>
  <c r="DT99" i="1" s="1"/>
  <c r="AI99" i="1"/>
  <c r="CA99" i="1" s="1"/>
  <c r="DX99" i="1" s="1"/>
  <c r="AM99" i="1"/>
  <c r="CE99" i="1" s="1"/>
  <c r="EB99" i="1" s="1"/>
  <c r="E100" i="1"/>
  <c r="AW100" i="1" s="1"/>
  <c r="I100" i="1"/>
  <c r="BA100" i="1" s="1"/>
  <c r="M100" i="1"/>
  <c r="BE100" i="1" s="1"/>
  <c r="Q100" i="1"/>
  <c r="BI100" i="1" s="1"/>
  <c r="U100" i="1"/>
  <c r="BM100" i="1" s="1"/>
  <c r="Y100" i="1"/>
  <c r="BQ100" i="1" s="1"/>
  <c r="AC100" i="1"/>
  <c r="BU100" i="1" s="1"/>
  <c r="AG100" i="1"/>
  <c r="BY100" i="1" s="1"/>
  <c r="AK100" i="1"/>
  <c r="CC100" i="1" s="1"/>
  <c r="AQ100" i="1"/>
  <c r="CI100" i="1" s="1"/>
  <c r="AR101" i="1"/>
  <c r="CJ101" i="1" s="1"/>
  <c r="EG101" i="1" s="1"/>
  <c r="AN101" i="1"/>
  <c r="CF101" i="1" s="1"/>
  <c r="EC101" i="1" s="1"/>
  <c r="AJ101" i="1"/>
  <c r="CB101" i="1" s="1"/>
  <c r="DY101" i="1" s="1"/>
  <c r="AF101" i="1"/>
  <c r="BX101" i="1" s="1"/>
  <c r="DU101" i="1" s="1"/>
  <c r="AB101" i="1"/>
  <c r="BT101" i="1" s="1"/>
  <c r="DQ101" i="1" s="1"/>
  <c r="X101" i="1"/>
  <c r="BP101" i="1" s="1"/>
  <c r="DM101" i="1" s="1"/>
  <c r="T101" i="1"/>
  <c r="BL101" i="1" s="1"/>
  <c r="DI101" i="1" s="1"/>
  <c r="P101" i="1"/>
  <c r="BH101" i="1" s="1"/>
  <c r="DE101" i="1" s="1"/>
  <c r="L101" i="1"/>
  <c r="BD101" i="1" s="1"/>
  <c r="DA101" i="1" s="1"/>
  <c r="H101" i="1"/>
  <c r="AZ101" i="1" s="1"/>
  <c r="CW101" i="1" s="1"/>
  <c r="D101" i="1"/>
  <c r="AV101" i="1" s="1"/>
  <c r="CS101" i="1" s="1"/>
  <c r="AP101" i="1"/>
  <c r="CH101" i="1" s="1"/>
  <c r="EE101" i="1" s="1"/>
  <c r="AL101" i="1"/>
  <c r="CD101" i="1" s="1"/>
  <c r="EA101" i="1" s="1"/>
  <c r="AH101" i="1"/>
  <c r="BZ101" i="1" s="1"/>
  <c r="DW101" i="1" s="1"/>
  <c r="AD101" i="1"/>
  <c r="BV101" i="1" s="1"/>
  <c r="DS101" i="1" s="1"/>
  <c r="Z101" i="1"/>
  <c r="BR101" i="1" s="1"/>
  <c r="DO101" i="1" s="1"/>
  <c r="V101" i="1"/>
  <c r="BN101" i="1" s="1"/>
  <c r="DK101" i="1" s="1"/>
  <c r="R101" i="1"/>
  <c r="BJ101" i="1" s="1"/>
  <c r="DG101" i="1" s="1"/>
  <c r="N101" i="1"/>
  <c r="BF101" i="1" s="1"/>
  <c r="DC101" i="1" s="1"/>
  <c r="J101" i="1"/>
  <c r="BB101" i="1" s="1"/>
  <c r="CY101" i="1" s="1"/>
  <c r="F101" i="1"/>
  <c r="AX101" i="1" s="1"/>
  <c r="CU101" i="1" s="1"/>
  <c r="K101" i="1"/>
  <c r="BC101" i="1" s="1"/>
  <c r="CZ101" i="1" s="1"/>
  <c r="S101" i="1"/>
  <c r="BK101" i="1" s="1"/>
  <c r="DH101" i="1" s="1"/>
  <c r="AA101" i="1"/>
  <c r="BS101" i="1" s="1"/>
  <c r="DP101" i="1" s="1"/>
  <c r="AI101" i="1"/>
  <c r="CA101" i="1" s="1"/>
  <c r="DX101" i="1" s="1"/>
  <c r="AQ101" i="1"/>
  <c r="CI101" i="1" s="1"/>
  <c r="EF101" i="1" s="1"/>
  <c r="AP102" i="1"/>
  <c r="CH102" i="1" s="1"/>
  <c r="EE102" i="1" s="1"/>
  <c r="AL102" i="1"/>
  <c r="CD102" i="1" s="1"/>
  <c r="EA102" i="1" s="1"/>
  <c r="AH102" i="1"/>
  <c r="BZ102" i="1" s="1"/>
  <c r="DW102" i="1" s="1"/>
  <c r="AD102" i="1"/>
  <c r="BV102" i="1" s="1"/>
  <c r="DS102" i="1" s="1"/>
  <c r="Z102" i="1"/>
  <c r="BR102" i="1" s="1"/>
  <c r="DO102" i="1" s="1"/>
  <c r="V102" i="1"/>
  <c r="BN102" i="1" s="1"/>
  <c r="DK102" i="1" s="1"/>
  <c r="R102" i="1"/>
  <c r="BJ102" i="1" s="1"/>
  <c r="DG102" i="1" s="1"/>
  <c r="N102" i="1"/>
  <c r="BF102" i="1" s="1"/>
  <c r="DC102" i="1" s="1"/>
  <c r="J102" i="1"/>
  <c r="BB102" i="1" s="1"/>
  <c r="CY102" i="1" s="1"/>
  <c r="F102" i="1"/>
  <c r="AX102" i="1" s="1"/>
  <c r="CU102" i="1" s="1"/>
  <c r="AR102" i="1"/>
  <c r="CJ102" i="1" s="1"/>
  <c r="EG102" i="1" s="1"/>
  <c r="AN102" i="1"/>
  <c r="CF102" i="1" s="1"/>
  <c r="EC102" i="1" s="1"/>
  <c r="AJ102" i="1"/>
  <c r="CB102" i="1" s="1"/>
  <c r="DY102" i="1" s="1"/>
  <c r="AF102" i="1"/>
  <c r="BX102" i="1" s="1"/>
  <c r="DU102" i="1" s="1"/>
  <c r="AB102" i="1"/>
  <c r="BT102" i="1" s="1"/>
  <c r="DQ102" i="1" s="1"/>
  <c r="X102" i="1"/>
  <c r="BP102" i="1" s="1"/>
  <c r="DM102" i="1" s="1"/>
  <c r="T102" i="1"/>
  <c r="BL102" i="1" s="1"/>
  <c r="DI102" i="1" s="1"/>
  <c r="P102" i="1"/>
  <c r="BH102" i="1" s="1"/>
  <c r="DE102" i="1" s="1"/>
  <c r="L102" i="1"/>
  <c r="BD102" i="1" s="1"/>
  <c r="DA102" i="1" s="1"/>
  <c r="H102" i="1"/>
  <c r="AZ102" i="1" s="1"/>
  <c r="CW102" i="1" s="1"/>
  <c r="D102" i="1"/>
  <c r="AV102" i="1" s="1"/>
  <c r="CS102" i="1" s="1"/>
  <c r="K102" i="1"/>
  <c r="S102" i="1"/>
  <c r="BK102" i="1" s="1"/>
  <c r="DH102" i="1" s="1"/>
  <c r="AA102" i="1"/>
  <c r="BS102" i="1" s="1"/>
  <c r="DP102" i="1" s="1"/>
  <c r="AI102" i="1"/>
  <c r="CA102" i="1" s="1"/>
  <c r="AQ102" i="1"/>
  <c r="CT102" i="1"/>
  <c r="DX102" i="1"/>
  <c r="AW103" i="1"/>
  <c r="CT103" i="1" s="1"/>
  <c r="BM103" i="1"/>
  <c r="DJ103" i="1" s="1"/>
  <c r="CE100" i="1"/>
  <c r="AW101" i="1"/>
  <c r="CT101" i="1" s="1"/>
  <c r="BE101" i="1"/>
  <c r="DB101" i="1" s="1"/>
  <c r="BM101" i="1"/>
  <c r="DJ101" i="1" s="1"/>
  <c r="BU101" i="1"/>
  <c r="DR101" i="1" s="1"/>
  <c r="CC101" i="1"/>
  <c r="DZ101" i="1" s="1"/>
  <c r="DD101" i="1"/>
  <c r="DT101" i="1"/>
  <c r="EB101" i="1"/>
  <c r="AW102" i="1"/>
  <c r="BE102" i="1"/>
  <c r="DB102" i="1" s="1"/>
  <c r="BM102" i="1"/>
  <c r="DJ102" i="1" s="1"/>
  <c r="BU102" i="1"/>
  <c r="DR102" i="1" s="1"/>
  <c r="CC102" i="1"/>
  <c r="DZ102" i="1" s="1"/>
  <c r="CV102" i="1"/>
  <c r="DL102" i="1"/>
  <c r="EB102" i="1"/>
  <c r="BA103" i="1"/>
  <c r="CX103" i="1" s="1"/>
  <c r="F103" i="1"/>
  <c r="AX103" i="1" s="1"/>
  <c r="J103" i="1"/>
  <c r="BB103" i="1" s="1"/>
  <c r="N103" i="1"/>
  <c r="BF103" i="1" s="1"/>
  <c r="R103" i="1"/>
  <c r="BJ103" i="1" s="1"/>
  <c r="V103" i="1"/>
  <c r="BN103" i="1" s="1"/>
  <c r="Z103" i="1"/>
  <c r="BR103" i="1" s="1"/>
  <c r="AD103" i="1"/>
  <c r="BV103" i="1" s="1"/>
  <c r="AH103" i="1"/>
  <c r="BZ103" i="1" s="1"/>
  <c r="AL103" i="1"/>
  <c r="CD103" i="1" s="1"/>
  <c r="EA103" i="1" s="1"/>
  <c r="AP103" i="1"/>
  <c r="CH103" i="1" s="1"/>
  <c r="EE103" i="1" s="1"/>
  <c r="CU103" i="1"/>
  <c r="CY103" i="1"/>
  <c r="DC103" i="1"/>
  <c r="DG103" i="1"/>
  <c r="DK103" i="1"/>
  <c r="DO103" i="1"/>
  <c r="DS103" i="1"/>
  <c r="DW103" i="1"/>
  <c r="D104" i="1"/>
  <c r="H104" i="1"/>
  <c r="L104" i="1"/>
  <c r="P104" i="1"/>
  <c r="T104" i="1"/>
  <c r="X104" i="1"/>
  <c r="AB104" i="1"/>
  <c r="AF104" i="1"/>
  <c r="AJ104" i="1"/>
  <c r="AN104" i="1"/>
  <c r="AR104" i="1"/>
  <c r="AY106" i="1"/>
  <c r="CV106" i="1" s="1"/>
  <c r="O106" i="1"/>
  <c r="BG106" i="1" s="1"/>
  <c r="DD106" i="1" s="1"/>
  <c r="W106" i="1"/>
  <c r="BO106" i="1" s="1"/>
  <c r="AE106" i="1"/>
  <c r="BW106" i="1" s="1"/>
  <c r="G103" i="1"/>
  <c r="AY103" i="1" s="1"/>
  <c r="K103" i="1"/>
  <c r="BC103" i="1" s="1"/>
  <c r="O103" i="1"/>
  <c r="BG103" i="1" s="1"/>
  <c r="S103" i="1"/>
  <c r="BK103" i="1" s="1"/>
  <c r="W103" i="1"/>
  <c r="BO103" i="1" s="1"/>
  <c r="AA103" i="1"/>
  <c r="BS103" i="1" s="1"/>
  <c r="AE103" i="1"/>
  <c r="BW103" i="1" s="1"/>
  <c r="AI103" i="1"/>
  <c r="CA103" i="1" s="1"/>
  <c r="AM103" i="1"/>
  <c r="CE103" i="1" s="1"/>
  <c r="EB103" i="1" s="1"/>
  <c r="AQ103" i="1"/>
  <c r="CI103" i="1" s="1"/>
  <c r="CV103" i="1"/>
  <c r="CZ103" i="1"/>
  <c r="DD103" i="1"/>
  <c r="DH103" i="1"/>
  <c r="DL103" i="1"/>
  <c r="DP103" i="1"/>
  <c r="DT103" i="1"/>
  <c r="DX103" i="1"/>
  <c r="EF103" i="1"/>
  <c r="E104" i="1"/>
  <c r="AW104" i="1" s="1"/>
  <c r="I104" i="1"/>
  <c r="BA104" i="1" s="1"/>
  <c r="CX104" i="1" s="1"/>
  <c r="M104" i="1"/>
  <c r="BE104" i="1" s="1"/>
  <c r="Q104" i="1"/>
  <c r="BI104" i="1" s="1"/>
  <c r="DF104" i="1" s="1"/>
  <c r="U104" i="1"/>
  <c r="BM104" i="1" s="1"/>
  <c r="Y104" i="1"/>
  <c r="AC104" i="1"/>
  <c r="AG104" i="1"/>
  <c r="AK104" i="1"/>
  <c r="AO104" i="1"/>
  <c r="CG104" i="1" s="1"/>
  <c r="ED104" i="1" s="1"/>
  <c r="CT104" i="1"/>
  <c r="BA105" i="1"/>
  <c r="CX105" i="1" s="1"/>
  <c r="BI105" i="1"/>
  <c r="DF105" i="1" s="1"/>
  <c r="BQ105" i="1"/>
  <c r="DN105" i="1" s="1"/>
  <c r="BY105" i="1"/>
  <c r="DV105" i="1" s="1"/>
  <c r="BA106" i="1"/>
  <c r="CX106" i="1" s="1"/>
  <c r="BI106" i="1"/>
  <c r="DF106" i="1" s="1"/>
  <c r="BQ106" i="1"/>
  <c r="BY106" i="1"/>
  <c r="CG106" i="1"/>
  <c r="ED106" i="1"/>
  <c r="DV106" i="1"/>
  <c r="DN106" i="1"/>
  <c r="EB106" i="1"/>
  <c r="DT106" i="1"/>
  <c r="D103" i="1"/>
  <c r="AV103" i="1" s="1"/>
  <c r="CS103" i="1" s="1"/>
  <c r="H103" i="1"/>
  <c r="AZ103" i="1" s="1"/>
  <c r="L103" i="1"/>
  <c r="BD103" i="1" s="1"/>
  <c r="DA103" i="1" s="1"/>
  <c r="P103" i="1"/>
  <c r="BH103" i="1" s="1"/>
  <c r="T103" i="1"/>
  <c r="BL103" i="1" s="1"/>
  <c r="DI103" i="1" s="1"/>
  <c r="X103" i="1"/>
  <c r="BP103" i="1" s="1"/>
  <c r="AB103" i="1"/>
  <c r="BT103" i="1" s="1"/>
  <c r="DQ103" i="1" s="1"/>
  <c r="AF103" i="1"/>
  <c r="BX103" i="1" s="1"/>
  <c r="AJ103" i="1"/>
  <c r="CB103" i="1" s="1"/>
  <c r="DY103" i="1" s="1"/>
  <c r="AN103" i="1"/>
  <c r="CF103" i="1" s="1"/>
  <c r="AR103" i="1"/>
  <c r="CJ103" i="1" s="1"/>
  <c r="EG103" i="1" s="1"/>
  <c r="CW103" i="1"/>
  <c r="DE103" i="1"/>
  <c r="DM103" i="1"/>
  <c r="DU103" i="1"/>
  <c r="EC103" i="1"/>
  <c r="F104" i="1"/>
  <c r="AX104" i="1" s="1"/>
  <c r="J104" i="1"/>
  <c r="BB104" i="1" s="1"/>
  <c r="N104" i="1"/>
  <c r="BF104" i="1" s="1"/>
  <c r="R104" i="1"/>
  <c r="BJ104" i="1" s="1"/>
  <c r="V104" i="1"/>
  <c r="BN104" i="1" s="1"/>
  <c r="Z104" i="1"/>
  <c r="BR104" i="1" s="1"/>
  <c r="AD104" i="1"/>
  <c r="BV104" i="1" s="1"/>
  <c r="AH104" i="1"/>
  <c r="BZ104" i="1" s="1"/>
  <c r="AL104" i="1"/>
  <c r="CD104" i="1" s="1"/>
  <c r="AP104" i="1"/>
  <c r="CH104" i="1" s="1"/>
  <c r="CU104" i="1"/>
  <c r="DB104" i="1"/>
  <c r="DJ104" i="1"/>
  <c r="AP105" i="1"/>
  <c r="CH105" i="1" s="1"/>
  <c r="EE105" i="1" s="1"/>
  <c r="AL105" i="1"/>
  <c r="AH105" i="1"/>
  <c r="BZ105" i="1" s="1"/>
  <c r="DW105" i="1" s="1"/>
  <c r="AD105" i="1"/>
  <c r="Z105" i="1"/>
  <c r="BR105" i="1" s="1"/>
  <c r="DO105" i="1" s="1"/>
  <c r="V105" i="1"/>
  <c r="R105" i="1"/>
  <c r="BJ105" i="1" s="1"/>
  <c r="DG105" i="1" s="1"/>
  <c r="N105" i="1"/>
  <c r="J105" i="1"/>
  <c r="BB105" i="1" s="1"/>
  <c r="CY105" i="1" s="1"/>
  <c r="F105" i="1"/>
  <c r="AR105" i="1"/>
  <c r="CJ105" i="1" s="1"/>
  <c r="EG105" i="1" s="1"/>
  <c r="AN105" i="1"/>
  <c r="CF105" i="1" s="1"/>
  <c r="EC105" i="1" s="1"/>
  <c r="AJ105" i="1"/>
  <c r="CB105" i="1" s="1"/>
  <c r="DY105" i="1" s="1"/>
  <c r="AF105" i="1"/>
  <c r="BX105" i="1" s="1"/>
  <c r="DU105" i="1" s="1"/>
  <c r="AB105" i="1"/>
  <c r="BT105" i="1" s="1"/>
  <c r="DQ105" i="1" s="1"/>
  <c r="X105" i="1"/>
  <c r="BP105" i="1" s="1"/>
  <c r="DM105" i="1" s="1"/>
  <c r="T105" i="1"/>
  <c r="BL105" i="1" s="1"/>
  <c r="DI105" i="1" s="1"/>
  <c r="P105" i="1"/>
  <c r="BH105" i="1" s="1"/>
  <c r="DE105" i="1" s="1"/>
  <c r="L105" i="1"/>
  <c r="BD105" i="1" s="1"/>
  <c r="DA105" i="1" s="1"/>
  <c r="H105" i="1"/>
  <c r="AZ105" i="1" s="1"/>
  <c r="CW105" i="1" s="1"/>
  <c r="D105" i="1"/>
  <c r="AV105" i="1" s="1"/>
  <c r="CS105" i="1" s="1"/>
  <c r="K105" i="1"/>
  <c r="S105" i="1"/>
  <c r="BK105" i="1" s="1"/>
  <c r="DH105" i="1" s="1"/>
  <c r="AA105" i="1"/>
  <c r="AI105" i="1"/>
  <c r="CA105" i="1" s="1"/>
  <c r="DX105" i="1" s="1"/>
  <c r="AQ105" i="1"/>
  <c r="CI105" i="1" s="1"/>
  <c r="EF105" i="1" s="1"/>
  <c r="AR106" i="1"/>
  <c r="AN106" i="1"/>
  <c r="CF106" i="1" s="1"/>
  <c r="EC106" i="1" s="1"/>
  <c r="AJ106" i="1"/>
  <c r="AF106" i="1"/>
  <c r="BX106" i="1" s="1"/>
  <c r="DU106" i="1" s="1"/>
  <c r="AB106" i="1"/>
  <c r="X106" i="1"/>
  <c r="BP106" i="1" s="1"/>
  <c r="DM106" i="1" s="1"/>
  <c r="T106" i="1"/>
  <c r="P106" i="1"/>
  <c r="BH106" i="1" s="1"/>
  <c r="DE106" i="1" s="1"/>
  <c r="L106" i="1"/>
  <c r="H106" i="1"/>
  <c r="AZ106" i="1" s="1"/>
  <c r="CW106" i="1" s="1"/>
  <c r="D106" i="1"/>
  <c r="AP106" i="1"/>
  <c r="CH106" i="1" s="1"/>
  <c r="EE106" i="1" s="1"/>
  <c r="AL106" i="1"/>
  <c r="CD106" i="1" s="1"/>
  <c r="EA106" i="1" s="1"/>
  <c r="AH106" i="1"/>
  <c r="BZ106" i="1" s="1"/>
  <c r="DW106" i="1" s="1"/>
  <c r="AD106" i="1"/>
  <c r="BV106" i="1" s="1"/>
  <c r="DS106" i="1" s="1"/>
  <c r="Z106" i="1"/>
  <c r="BR106" i="1" s="1"/>
  <c r="DO106" i="1" s="1"/>
  <c r="V106" i="1"/>
  <c r="BN106" i="1" s="1"/>
  <c r="DK106" i="1" s="1"/>
  <c r="R106" i="1"/>
  <c r="BJ106" i="1" s="1"/>
  <c r="DG106" i="1" s="1"/>
  <c r="N106" i="1"/>
  <c r="BF106" i="1" s="1"/>
  <c r="DC106" i="1" s="1"/>
  <c r="J106" i="1"/>
  <c r="BB106" i="1" s="1"/>
  <c r="CY106" i="1" s="1"/>
  <c r="F106" i="1"/>
  <c r="AX106" i="1" s="1"/>
  <c r="CU106" i="1" s="1"/>
  <c r="K106" i="1"/>
  <c r="BC106" i="1" s="1"/>
  <c r="CZ106" i="1" s="1"/>
  <c r="S106" i="1"/>
  <c r="AA106" i="1"/>
  <c r="BS106" i="1" s="1"/>
  <c r="DP106" i="1" s="1"/>
  <c r="AI106" i="1"/>
  <c r="AQ106" i="1"/>
  <c r="CI106" i="1" s="1"/>
  <c r="EF106" i="1" s="1"/>
  <c r="DB106" i="1"/>
  <c r="DL106" i="1"/>
  <c r="Y103" i="1"/>
  <c r="BQ103" i="1" s="1"/>
  <c r="DN103" i="1" s="1"/>
  <c r="AC103" i="1"/>
  <c r="BU103" i="1" s="1"/>
  <c r="DR103" i="1" s="1"/>
  <c r="AG103" i="1"/>
  <c r="BY103" i="1" s="1"/>
  <c r="AK103" i="1"/>
  <c r="CC103" i="1" s="1"/>
  <c r="DZ103" i="1" s="1"/>
  <c r="DV103" i="1"/>
  <c r="G104" i="1"/>
  <c r="K104" i="1"/>
  <c r="BC104" i="1" s="1"/>
  <c r="CZ104" i="1" s="1"/>
  <c r="O104" i="1"/>
  <c r="S104" i="1"/>
  <c r="BK104" i="1" s="1"/>
  <c r="DH104" i="1" s="1"/>
  <c r="W104" i="1"/>
  <c r="AA104" i="1"/>
  <c r="BS104" i="1" s="1"/>
  <c r="DP104" i="1" s="1"/>
  <c r="AE104" i="1"/>
  <c r="AI104" i="1"/>
  <c r="CA104" i="1" s="1"/>
  <c r="DX104" i="1" s="1"/>
  <c r="AM104" i="1"/>
  <c r="EE104" i="1"/>
  <c r="EA104" i="1"/>
  <c r="DW104" i="1"/>
  <c r="DS104" i="1"/>
  <c r="DO104" i="1"/>
  <c r="DK104" i="1"/>
  <c r="DG104" i="1"/>
  <c r="DC104" i="1"/>
  <c r="CY104" i="1"/>
  <c r="AW105" i="1"/>
  <c r="CT105" i="1" s="1"/>
  <c r="BE105" i="1"/>
  <c r="DB105" i="1" s="1"/>
  <c r="BM105" i="1"/>
  <c r="DJ105" i="1" s="1"/>
  <c r="BU105" i="1"/>
  <c r="DR105" i="1" s="1"/>
  <c r="CC105" i="1"/>
  <c r="DZ105" i="1" s="1"/>
  <c r="AW106" i="1"/>
  <c r="CT106" i="1" s="1"/>
  <c r="BE106" i="1"/>
  <c r="BM106" i="1"/>
  <c r="DJ106" i="1" s="1"/>
  <c r="BU106" i="1"/>
  <c r="DR106" i="1" s="1"/>
  <c r="CC106" i="1"/>
  <c r="DZ106" i="1" s="1"/>
  <c r="D107" i="1"/>
  <c r="AV107" i="1" s="1"/>
  <c r="CS107" i="1" s="1"/>
  <c r="H107" i="1"/>
  <c r="AZ107" i="1" s="1"/>
  <c r="L107" i="1"/>
  <c r="BD107" i="1" s="1"/>
  <c r="DA107" i="1" s="1"/>
  <c r="P107" i="1"/>
  <c r="BH107" i="1" s="1"/>
  <c r="T107" i="1"/>
  <c r="BL107" i="1" s="1"/>
  <c r="DI107" i="1" s="1"/>
  <c r="X107" i="1"/>
  <c r="BP107" i="1" s="1"/>
  <c r="AB107" i="1"/>
  <c r="BT107" i="1" s="1"/>
  <c r="DQ107" i="1" s="1"/>
  <c r="AF107" i="1"/>
  <c r="BX107" i="1" s="1"/>
  <c r="AJ107" i="1"/>
  <c r="CB107" i="1" s="1"/>
  <c r="DY107" i="1" s="1"/>
  <c r="AN107" i="1"/>
  <c r="CF107" i="1" s="1"/>
  <c r="AR107" i="1"/>
  <c r="CJ107" i="1" s="1"/>
  <c r="EG107" i="1" s="1"/>
  <c r="CW107" i="1"/>
  <c r="DE107" i="1"/>
  <c r="DM107" i="1"/>
  <c r="DU107" i="1"/>
  <c r="EC107" i="1"/>
  <c r="F108" i="1"/>
  <c r="J108" i="1"/>
  <c r="N108" i="1"/>
  <c r="R108" i="1"/>
  <c r="V108" i="1"/>
  <c r="Z108" i="1"/>
  <c r="AD108" i="1"/>
  <c r="AH108" i="1"/>
  <c r="AL108" i="1"/>
  <c r="AP108" i="1"/>
  <c r="I109" i="1"/>
  <c r="Q109" i="1"/>
  <c r="Y109" i="1"/>
  <c r="AG109" i="1"/>
  <c r="I110" i="1"/>
  <c r="BA110" i="1" s="1"/>
  <c r="Q110" i="1"/>
  <c r="BI110" i="1" s="1"/>
  <c r="Y110" i="1"/>
  <c r="BQ110" i="1" s="1"/>
  <c r="AG110" i="1"/>
  <c r="BY110" i="1" s="1"/>
  <c r="AR111" i="1"/>
  <c r="AN111" i="1"/>
  <c r="AJ111" i="1"/>
  <c r="AF111" i="1"/>
  <c r="AB111" i="1"/>
  <c r="X111" i="1"/>
  <c r="T111" i="1"/>
  <c r="P111" i="1"/>
  <c r="L111" i="1"/>
  <c r="H111" i="1"/>
  <c r="D111" i="1"/>
  <c r="AP111" i="1"/>
  <c r="AL111" i="1"/>
  <c r="AH111" i="1"/>
  <c r="AD111" i="1"/>
  <c r="Z111" i="1"/>
  <c r="V111" i="1"/>
  <c r="R111" i="1"/>
  <c r="N111" i="1"/>
  <c r="J111" i="1"/>
  <c r="F111" i="1"/>
  <c r="AQ111" i="1"/>
  <c r="AI111" i="1"/>
  <c r="AA111" i="1"/>
  <c r="S111" i="1"/>
  <c r="K111" i="1"/>
  <c r="AO111" i="1"/>
  <c r="CG111" i="1" s="1"/>
  <c r="AG111" i="1"/>
  <c r="BY111" i="1" s="1"/>
  <c r="DV111" i="1" s="1"/>
  <c r="Y111" i="1"/>
  <c r="BQ111" i="1" s="1"/>
  <c r="DN111" i="1" s="1"/>
  <c r="Q111" i="1"/>
  <c r="BI111" i="1" s="1"/>
  <c r="DF111" i="1" s="1"/>
  <c r="I111" i="1"/>
  <c r="BA111" i="1" s="1"/>
  <c r="CX111" i="1" s="1"/>
  <c r="AM111" i="1"/>
  <c r="AE111" i="1"/>
  <c r="W111" i="1"/>
  <c r="AK111" i="1"/>
  <c r="AC111" i="1"/>
  <c r="U111" i="1"/>
  <c r="M111" i="1"/>
  <c r="E111" i="1"/>
  <c r="E107" i="1"/>
  <c r="AW107" i="1" s="1"/>
  <c r="CT107" i="1" s="1"/>
  <c r="I107" i="1"/>
  <c r="BA107" i="1" s="1"/>
  <c r="M107" i="1"/>
  <c r="BE107" i="1" s="1"/>
  <c r="DB107" i="1" s="1"/>
  <c r="Q107" i="1"/>
  <c r="BI107" i="1" s="1"/>
  <c r="U107" i="1"/>
  <c r="BM107" i="1" s="1"/>
  <c r="DJ107" i="1" s="1"/>
  <c r="Y107" i="1"/>
  <c r="BQ107" i="1" s="1"/>
  <c r="AC107" i="1"/>
  <c r="BU107" i="1" s="1"/>
  <c r="DR107" i="1" s="1"/>
  <c r="AG107" i="1"/>
  <c r="BY107" i="1" s="1"/>
  <c r="AK107" i="1"/>
  <c r="CC107" i="1" s="1"/>
  <c r="DZ107" i="1" s="1"/>
  <c r="AO107" i="1"/>
  <c r="CG107" i="1" s="1"/>
  <c r="CX107" i="1"/>
  <c r="DF107" i="1"/>
  <c r="DN107" i="1"/>
  <c r="DV107" i="1"/>
  <c r="ED107" i="1"/>
  <c r="G108" i="1"/>
  <c r="K108" i="1"/>
  <c r="O108" i="1"/>
  <c r="S108" i="1"/>
  <c r="W108" i="1"/>
  <c r="AA108" i="1"/>
  <c r="AE108" i="1"/>
  <c r="AI108" i="1"/>
  <c r="AM108" i="1"/>
  <c r="AQ108" i="1"/>
  <c r="CI108" i="1" s="1"/>
  <c r="EF108" i="1" s="1"/>
  <c r="AP109" i="1"/>
  <c r="CH109" i="1" s="1"/>
  <c r="EE109" i="1" s="1"/>
  <c r="AL109" i="1"/>
  <c r="CD109" i="1" s="1"/>
  <c r="EA109" i="1" s="1"/>
  <c r="AH109" i="1"/>
  <c r="BZ109" i="1" s="1"/>
  <c r="DW109" i="1" s="1"/>
  <c r="AD109" i="1"/>
  <c r="BV109" i="1" s="1"/>
  <c r="DS109" i="1" s="1"/>
  <c r="Z109" i="1"/>
  <c r="BR109" i="1" s="1"/>
  <c r="DO109" i="1" s="1"/>
  <c r="V109" i="1"/>
  <c r="BN109" i="1" s="1"/>
  <c r="DK109" i="1" s="1"/>
  <c r="R109" i="1"/>
  <c r="BJ109" i="1" s="1"/>
  <c r="DG109" i="1" s="1"/>
  <c r="N109" i="1"/>
  <c r="BF109" i="1" s="1"/>
  <c r="DC109" i="1" s="1"/>
  <c r="J109" i="1"/>
  <c r="BB109" i="1" s="1"/>
  <c r="CY109" i="1" s="1"/>
  <c r="F109" i="1"/>
  <c r="AX109" i="1" s="1"/>
  <c r="CU109" i="1" s="1"/>
  <c r="AR109" i="1"/>
  <c r="AN109" i="1"/>
  <c r="AJ109" i="1"/>
  <c r="AF109" i="1"/>
  <c r="AB109" i="1"/>
  <c r="X109" i="1"/>
  <c r="T109" i="1"/>
  <c r="P109" i="1"/>
  <c r="L109" i="1"/>
  <c r="H109" i="1"/>
  <c r="AZ109" i="1" s="1"/>
  <c r="CW109" i="1" s="1"/>
  <c r="D109" i="1"/>
  <c r="K109" i="1"/>
  <c r="BC109" i="1" s="1"/>
  <c r="CZ109" i="1" s="1"/>
  <c r="S109" i="1"/>
  <c r="AA109" i="1"/>
  <c r="BS109" i="1" s="1"/>
  <c r="DP109" i="1" s="1"/>
  <c r="AI109" i="1"/>
  <c r="AQ109" i="1"/>
  <c r="CI109" i="1" s="1"/>
  <c r="EF109" i="1" s="1"/>
  <c r="AR110" i="1"/>
  <c r="CJ110" i="1" s="1"/>
  <c r="AN110" i="1"/>
  <c r="CF110" i="1" s="1"/>
  <c r="AJ110" i="1"/>
  <c r="CB110" i="1" s="1"/>
  <c r="AF110" i="1"/>
  <c r="BX110" i="1" s="1"/>
  <c r="AB110" i="1"/>
  <c r="BT110" i="1" s="1"/>
  <c r="X110" i="1"/>
  <c r="BP110" i="1" s="1"/>
  <c r="T110" i="1"/>
  <c r="BL110" i="1" s="1"/>
  <c r="P110" i="1"/>
  <c r="BH110" i="1" s="1"/>
  <c r="L110" i="1"/>
  <c r="BD110" i="1" s="1"/>
  <c r="H110" i="1"/>
  <c r="AZ110" i="1" s="1"/>
  <c r="D110" i="1"/>
  <c r="AV110" i="1" s="1"/>
  <c r="AP110" i="1"/>
  <c r="CH110" i="1" s="1"/>
  <c r="AL110" i="1"/>
  <c r="AH110" i="1"/>
  <c r="BZ110" i="1" s="1"/>
  <c r="AD110" i="1"/>
  <c r="Z110" i="1"/>
  <c r="BR110" i="1" s="1"/>
  <c r="V110" i="1"/>
  <c r="R110" i="1"/>
  <c r="BJ110" i="1" s="1"/>
  <c r="N110" i="1"/>
  <c r="J110" i="1"/>
  <c r="BB110" i="1" s="1"/>
  <c r="F110" i="1"/>
  <c r="K110" i="1"/>
  <c r="BC110" i="1" s="1"/>
  <c r="S110" i="1"/>
  <c r="BK110" i="1" s="1"/>
  <c r="AA110" i="1"/>
  <c r="BS110" i="1" s="1"/>
  <c r="AI110" i="1"/>
  <c r="CA110" i="1" s="1"/>
  <c r="AQ110" i="1"/>
  <c r="CI110" i="1" s="1"/>
  <c r="DF110" i="1"/>
  <c r="DV110" i="1"/>
  <c r="F107" i="1"/>
  <c r="AX107" i="1" s="1"/>
  <c r="J107" i="1"/>
  <c r="BB107" i="1" s="1"/>
  <c r="N107" i="1"/>
  <c r="BF107" i="1" s="1"/>
  <c r="R107" i="1"/>
  <c r="BJ107" i="1" s="1"/>
  <c r="V107" i="1"/>
  <c r="BN107" i="1" s="1"/>
  <c r="DK107" i="1" s="1"/>
  <c r="Z107" i="1"/>
  <c r="BR107" i="1" s="1"/>
  <c r="AD107" i="1"/>
  <c r="BV107" i="1" s="1"/>
  <c r="AH107" i="1"/>
  <c r="BZ107" i="1" s="1"/>
  <c r="AL107" i="1"/>
  <c r="CD107" i="1" s="1"/>
  <c r="EA107" i="1" s="1"/>
  <c r="AP107" i="1"/>
  <c r="CH107" i="1" s="1"/>
  <c r="EE107" i="1" s="1"/>
  <c r="CU107" i="1"/>
  <c r="CY107" i="1"/>
  <c r="DC107" i="1"/>
  <c r="DG107" i="1"/>
  <c r="DO107" i="1"/>
  <c r="DS107" i="1"/>
  <c r="DW107" i="1"/>
  <c r="D108" i="1"/>
  <c r="AV108" i="1" s="1"/>
  <c r="CS108" i="1" s="1"/>
  <c r="H108" i="1"/>
  <c r="AZ108" i="1" s="1"/>
  <c r="CW108" i="1" s="1"/>
  <c r="L108" i="1"/>
  <c r="BD108" i="1" s="1"/>
  <c r="DA108" i="1" s="1"/>
  <c r="P108" i="1"/>
  <c r="BH108" i="1" s="1"/>
  <c r="DE108" i="1" s="1"/>
  <c r="T108" i="1"/>
  <c r="BL108" i="1" s="1"/>
  <c r="DI108" i="1" s="1"/>
  <c r="X108" i="1"/>
  <c r="BP108" i="1" s="1"/>
  <c r="DM108" i="1" s="1"/>
  <c r="AB108" i="1"/>
  <c r="BT108" i="1" s="1"/>
  <c r="DQ108" i="1" s="1"/>
  <c r="AF108" i="1"/>
  <c r="BX108" i="1" s="1"/>
  <c r="DU108" i="1" s="1"/>
  <c r="AJ108" i="1"/>
  <c r="CB108" i="1" s="1"/>
  <c r="DY108" i="1" s="1"/>
  <c r="AN108" i="1"/>
  <c r="CF108" i="1" s="1"/>
  <c r="EC108" i="1" s="1"/>
  <c r="AR108" i="1"/>
  <c r="CJ108" i="1" s="1"/>
  <c r="EG108" i="1" s="1"/>
  <c r="E109" i="1"/>
  <c r="M109" i="1"/>
  <c r="BE109" i="1" s="1"/>
  <c r="DB109" i="1" s="1"/>
  <c r="U109" i="1"/>
  <c r="AC109" i="1"/>
  <c r="BU109" i="1" s="1"/>
  <c r="DR109" i="1" s="1"/>
  <c r="AK109" i="1"/>
  <c r="E110" i="1"/>
  <c r="AW110" i="1" s="1"/>
  <c r="M110" i="1"/>
  <c r="BE110" i="1" s="1"/>
  <c r="DB110" i="1" s="1"/>
  <c r="U110" i="1"/>
  <c r="BM110" i="1" s="1"/>
  <c r="AC110" i="1"/>
  <c r="BU110" i="1" s="1"/>
  <c r="DR110" i="1" s="1"/>
  <c r="AK110" i="1"/>
  <c r="CC110" i="1" s="1"/>
  <c r="DZ110" i="1" s="1"/>
  <c r="CT110" i="1"/>
  <c r="DJ110" i="1"/>
  <c r="O111" i="1"/>
  <c r="BG111" i="1" s="1"/>
  <c r="DD111" i="1" s="1"/>
  <c r="G107" i="1"/>
  <c r="AY107" i="1" s="1"/>
  <c r="K107" i="1"/>
  <c r="BC107" i="1" s="1"/>
  <c r="CZ107" i="1" s="1"/>
  <c r="O107" i="1"/>
  <c r="BG107" i="1" s="1"/>
  <c r="S107" i="1"/>
  <c r="BK107" i="1" s="1"/>
  <c r="DH107" i="1" s="1"/>
  <c r="W107" i="1"/>
  <c r="BO107" i="1" s="1"/>
  <c r="AA107" i="1"/>
  <c r="BS107" i="1" s="1"/>
  <c r="DP107" i="1" s="1"/>
  <c r="AE107" i="1"/>
  <c r="BW107" i="1" s="1"/>
  <c r="AI107" i="1"/>
  <c r="CA107" i="1" s="1"/>
  <c r="DX107" i="1" s="1"/>
  <c r="AM107" i="1"/>
  <c r="CE107" i="1" s="1"/>
  <c r="CV107" i="1"/>
  <c r="DD107" i="1"/>
  <c r="DL107" i="1"/>
  <c r="DT107" i="1"/>
  <c r="EB107" i="1"/>
  <c r="E108" i="1"/>
  <c r="AW108" i="1" s="1"/>
  <c r="CT108" i="1" s="1"/>
  <c r="I108" i="1"/>
  <c r="BA108" i="1" s="1"/>
  <c r="CX108" i="1" s="1"/>
  <c r="M108" i="1"/>
  <c r="BE108" i="1" s="1"/>
  <c r="DB108" i="1" s="1"/>
  <c r="Q108" i="1"/>
  <c r="BI108" i="1" s="1"/>
  <c r="DF108" i="1" s="1"/>
  <c r="U108" i="1"/>
  <c r="BM108" i="1" s="1"/>
  <c r="DJ108" i="1" s="1"/>
  <c r="Y108" i="1"/>
  <c r="BQ108" i="1" s="1"/>
  <c r="DN108" i="1" s="1"/>
  <c r="AC108" i="1"/>
  <c r="BU108" i="1" s="1"/>
  <c r="DR108" i="1" s="1"/>
  <c r="AG108" i="1"/>
  <c r="BY108" i="1" s="1"/>
  <c r="DV108" i="1" s="1"/>
  <c r="AK108" i="1"/>
  <c r="CC108" i="1" s="1"/>
  <c r="DZ108" i="1" s="1"/>
  <c r="G109" i="1"/>
  <c r="AY109" i="1" s="1"/>
  <c r="CV109" i="1" s="1"/>
  <c r="O109" i="1"/>
  <c r="BG109" i="1" s="1"/>
  <c r="DD109" i="1" s="1"/>
  <c r="W109" i="1"/>
  <c r="BO109" i="1" s="1"/>
  <c r="DL109" i="1" s="1"/>
  <c r="AE109" i="1"/>
  <c r="BW109" i="1" s="1"/>
  <c r="DT109" i="1" s="1"/>
  <c r="AM109" i="1"/>
  <c r="CE109" i="1" s="1"/>
  <c r="EB109" i="1" s="1"/>
  <c r="EE110" i="1"/>
  <c r="DW110" i="1"/>
  <c r="DO110" i="1"/>
  <c r="DG110" i="1"/>
  <c r="CY110" i="1"/>
  <c r="EG110" i="1"/>
  <c r="EC110" i="1"/>
  <c r="DY110" i="1"/>
  <c r="DU110" i="1"/>
  <c r="DQ110" i="1"/>
  <c r="DM110" i="1"/>
  <c r="DI110" i="1"/>
  <c r="DE110" i="1"/>
  <c r="DA110" i="1"/>
  <c r="CW110" i="1"/>
  <c r="CS110" i="1"/>
  <c r="EF110" i="1"/>
  <c r="DX110" i="1"/>
  <c r="DP110" i="1"/>
  <c r="DH110" i="1"/>
  <c r="CZ110" i="1"/>
  <c r="DT110" i="1"/>
  <c r="DD110" i="1"/>
  <c r="G110" i="1"/>
  <c r="AY110" i="1" s="1"/>
  <c r="CV110" i="1" s="1"/>
  <c r="O110" i="1"/>
  <c r="BG110" i="1" s="1"/>
  <c r="W110" i="1"/>
  <c r="BO110" i="1" s="1"/>
  <c r="DL110" i="1" s="1"/>
  <c r="AE110" i="1"/>
  <c r="BW110" i="1" s="1"/>
  <c r="AM110" i="1"/>
  <c r="CE110" i="1" s="1"/>
  <c r="EB110" i="1" s="1"/>
  <c r="CX110" i="1"/>
  <c r="DN110" i="1"/>
  <c r="ED110" i="1"/>
  <c r="CG112" i="1"/>
  <c r="BB112" i="1"/>
  <c r="CY112" i="1" s="1"/>
  <c r="BJ112" i="1"/>
  <c r="BR112" i="1"/>
  <c r="DO112" i="1" s="1"/>
  <c r="BZ112" i="1"/>
  <c r="ED111" i="1"/>
  <c r="AX112" i="1"/>
  <c r="BF112" i="1"/>
  <c r="BN112" i="1"/>
  <c r="BV112" i="1"/>
  <c r="AV112" i="1"/>
  <c r="CS112" i="1" s="1"/>
  <c r="BD112" i="1"/>
  <c r="BL112" i="1"/>
  <c r="DI112" i="1" s="1"/>
  <c r="BT112" i="1"/>
  <c r="CB112" i="1"/>
  <c r="DY112" i="1" s="1"/>
  <c r="CJ112" i="1"/>
  <c r="AV113" i="1"/>
  <c r="BD113" i="1"/>
  <c r="BL113" i="1"/>
  <c r="BT113" i="1"/>
  <c r="CB113" i="1"/>
  <c r="CJ113" i="1"/>
  <c r="CD112" i="1"/>
  <c r="EA112" i="1" s="1"/>
  <c r="ED112" i="1"/>
  <c r="DG112" i="1"/>
  <c r="DW112" i="1"/>
  <c r="AX113" i="1"/>
  <c r="BF113" i="1"/>
  <c r="BN113" i="1"/>
  <c r="BV113" i="1"/>
  <c r="CD113" i="1"/>
  <c r="CS116" i="1"/>
  <c r="AZ112" i="1"/>
  <c r="CW112" i="1" s="1"/>
  <c r="BH112" i="1"/>
  <c r="DE112" i="1" s="1"/>
  <c r="BP112" i="1"/>
  <c r="DM112" i="1" s="1"/>
  <c r="BX112" i="1"/>
  <c r="DU112" i="1" s="1"/>
  <c r="CF112" i="1"/>
  <c r="EC112" i="1" s="1"/>
  <c r="DA112" i="1"/>
  <c r="DQ112" i="1"/>
  <c r="EG112" i="1"/>
  <c r="AZ113" i="1"/>
  <c r="BH113" i="1"/>
  <c r="BP113" i="1"/>
  <c r="BX113" i="1"/>
  <c r="CF113" i="1"/>
  <c r="CH112" i="1"/>
  <c r="EE112" i="1" s="1"/>
  <c r="CU112" i="1"/>
  <c r="DC112" i="1"/>
  <c r="DK112" i="1"/>
  <c r="DS112" i="1"/>
  <c r="BB113" i="1"/>
  <c r="BJ113" i="1"/>
  <c r="BR113" i="1"/>
  <c r="BZ113" i="1"/>
  <c r="CH113" i="1"/>
  <c r="CQ113" i="1"/>
  <c r="G112" i="1"/>
  <c r="AY112" i="1" s="1"/>
  <c r="CV112" i="1" s="1"/>
  <c r="K112" i="1"/>
  <c r="BC112" i="1" s="1"/>
  <c r="CZ112" i="1" s="1"/>
  <c r="O112" i="1"/>
  <c r="BG112" i="1" s="1"/>
  <c r="DD112" i="1" s="1"/>
  <c r="S112" i="1"/>
  <c r="BK112" i="1" s="1"/>
  <c r="DH112" i="1" s="1"/>
  <c r="W112" i="1"/>
  <c r="BO112" i="1" s="1"/>
  <c r="DL112" i="1" s="1"/>
  <c r="AA112" i="1"/>
  <c r="BS112" i="1" s="1"/>
  <c r="DP112" i="1" s="1"/>
  <c r="AE112" i="1"/>
  <c r="BW112" i="1" s="1"/>
  <c r="DT112" i="1" s="1"/>
  <c r="AI112" i="1"/>
  <c r="CA112" i="1" s="1"/>
  <c r="DX112" i="1" s="1"/>
  <c r="AM112" i="1"/>
  <c r="CE112" i="1" s="1"/>
  <c r="EB112" i="1" s="1"/>
  <c r="AQ112" i="1"/>
  <c r="CI112" i="1" s="1"/>
  <c r="EF112" i="1" s="1"/>
  <c r="E113" i="1"/>
  <c r="I113" i="1"/>
  <c r="M113" i="1"/>
  <c r="Q113" i="1"/>
  <c r="BI113" i="1" s="1"/>
  <c r="U113" i="1"/>
  <c r="Y113" i="1"/>
  <c r="AC113" i="1"/>
  <c r="AG113" i="1"/>
  <c r="BY113" i="1" s="1"/>
  <c r="AK113" i="1"/>
  <c r="AO113" i="1"/>
  <c r="CG113" i="1" s="1"/>
  <c r="E112" i="1"/>
  <c r="AW112" i="1" s="1"/>
  <c r="CT112" i="1" s="1"/>
  <c r="I112" i="1"/>
  <c r="BA112" i="1" s="1"/>
  <c r="CX112" i="1" s="1"/>
  <c r="M112" i="1"/>
  <c r="BE112" i="1" s="1"/>
  <c r="DB112" i="1" s="1"/>
  <c r="Q112" i="1"/>
  <c r="BI112" i="1" s="1"/>
  <c r="DF112" i="1" s="1"/>
  <c r="U112" i="1"/>
  <c r="BM112" i="1" s="1"/>
  <c r="DJ112" i="1" s="1"/>
  <c r="Y112" i="1"/>
  <c r="BQ112" i="1" s="1"/>
  <c r="DN112" i="1" s="1"/>
  <c r="AC112" i="1"/>
  <c r="BU112" i="1" s="1"/>
  <c r="DR112" i="1" s="1"/>
  <c r="AG112" i="1"/>
  <c r="BY112" i="1" s="1"/>
  <c r="DV112" i="1" s="1"/>
  <c r="AK112" i="1"/>
  <c r="CC112" i="1" s="1"/>
  <c r="DZ112" i="1" s="1"/>
  <c r="G113" i="1"/>
  <c r="K113" i="1"/>
  <c r="BC113" i="1" s="1"/>
  <c r="O113" i="1"/>
  <c r="S113" i="1"/>
  <c r="BK113" i="1" s="1"/>
  <c r="W113" i="1"/>
  <c r="AA113" i="1"/>
  <c r="BS113" i="1" s="1"/>
  <c r="AE113" i="1"/>
  <c r="AI113" i="1"/>
  <c r="CA113" i="1" s="1"/>
  <c r="AM113" i="1"/>
  <c r="F28" i="1" l="1"/>
  <c r="M28" i="1" s="1"/>
  <c r="D10" i="2"/>
  <c r="F27" i="1"/>
  <c r="M27" i="1" s="1"/>
  <c r="D9" i="2"/>
  <c r="F26" i="1"/>
  <c r="M26" i="1" s="1"/>
  <c r="D8" i="2"/>
  <c r="CE113" i="1"/>
  <c r="BO113" i="1"/>
  <c r="AY113" i="1"/>
  <c r="EB113" i="1"/>
  <c r="DX113" i="1"/>
  <c r="DP113" i="1"/>
  <c r="DL113" i="1"/>
  <c r="DH113" i="1"/>
  <c r="CZ113" i="1"/>
  <c r="CV113" i="1"/>
  <c r="EE113" i="1"/>
  <c r="EA113" i="1"/>
  <c r="DW113" i="1"/>
  <c r="DS113" i="1"/>
  <c r="DO113" i="1"/>
  <c r="DK113" i="1"/>
  <c r="DG113" i="1"/>
  <c r="DC113" i="1"/>
  <c r="CY113" i="1"/>
  <c r="CU113" i="1"/>
  <c r="ED113" i="1"/>
  <c r="DV113" i="1"/>
  <c r="DF113" i="1"/>
  <c r="DU113" i="1"/>
  <c r="DE113" i="1"/>
  <c r="EG113" i="1"/>
  <c r="DQ113" i="1"/>
  <c r="DA113" i="1"/>
  <c r="EC113" i="1"/>
  <c r="DM113" i="1"/>
  <c r="CW113" i="1"/>
  <c r="DY113" i="1"/>
  <c r="DI113" i="1"/>
  <c r="CS113" i="1"/>
  <c r="BM109" i="1"/>
  <c r="DJ109" i="1" s="1"/>
  <c r="BF110" i="1"/>
  <c r="DC110" i="1" s="1"/>
  <c r="BV110" i="1"/>
  <c r="DS110" i="1" s="1"/>
  <c r="CA109" i="1"/>
  <c r="DX109" i="1" s="1"/>
  <c r="AV109" i="1"/>
  <c r="CS109" i="1" s="1"/>
  <c r="BL109" i="1"/>
  <c r="DI109" i="1" s="1"/>
  <c r="CB109" i="1"/>
  <c r="DY109" i="1" s="1"/>
  <c r="BW108" i="1"/>
  <c r="DT108" i="1" s="1"/>
  <c r="BG108" i="1"/>
  <c r="DD108" i="1" s="1"/>
  <c r="BE111" i="1"/>
  <c r="DB111" i="1" s="1"/>
  <c r="BO111" i="1"/>
  <c r="DL111" i="1" s="1"/>
  <c r="BC111" i="1"/>
  <c r="CZ111" i="1" s="1"/>
  <c r="CI111" i="1"/>
  <c r="EF111" i="1" s="1"/>
  <c r="BJ111" i="1"/>
  <c r="DG111" i="1" s="1"/>
  <c r="BZ111" i="1"/>
  <c r="DW111" i="1" s="1"/>
  <c r="AZ111" i="1"/>
  <c r="CW111" i="1" s="1"/>
  <c r="BP111" i="1"/>
  <c r="DM111" i="1" s="1"/>
  <c r="CF111" i="1"/>
  <c r="EC111" i="1" s="1"/>
  <c r="BI109" i="1"/>
  <c r="DF109" i="1" s="1"/>
  <c r="BZ108" i="1"/>
  <c r="DW108" i="1" s="1"/>
  <c r="BJ108" i="1"/>
  <c r="DG108" i="1" s="1"/>
  <c r="BK106" i="1"/>
  <c r="DH106" i="1" s="1"/>
  <c r="AV106" i="1"/>
  <c r="CS106" i="1" s="1"/>
  <c r="BL106" i="1"/>
  <c r="DI106" i="1" s="1"/>
  <c r="CB106" i="1"/>
  <c r="DY106" i="1" s="1"/>
  <c r="BC105" i="1"/>
  <c r="CZ105" i="1" s="1"/>
  <c r="AX105" i="1"/>
  <c r="CU105" i="1" s="1"/>
  <c r="BN105" i="1"/>
  <c r="DK105" i="1" s="1"/>
  <c r="CD105" i="1"/>
  <c r="EA105" i="1" s="1"/>
  <c r="CC104" i="1"/>
  <c r="DZ104" i="1" s="1"/>
  <c r="BU113" i="1"/>
  <c r="DR113" i="1" s="1"/>
  <c r="BE113" i="1"/>
  <c r="DB113" i="1" s="1"/>
  <c r="CI113" i="1"/>
  <c r="EF113" i="1" s="1"/>
  <c r="BP109" i="1"/>
  <c r="DM109" i="1" s="1"/>
  <c r="CF109" i="1"/>
  <c r="EC109" i="1" s="1"/>
  <c r="BS108" i="1"/>
  <c r="DP108" i="1" s="1"/>
  <c r="BC108" i="1"/>
  <c r="CZ108" i="1" s="1"/>
  <c r="BM111" i="1"/>
  <c r="DJ111" i="1" s="1"/>
  <c r="BW111" i="1"/>
  <c r="DT111" i="1" s="1"/>
  <c r="BK111" i="1"/>
  <c r="DH111" i="1" s="1"/>
  <c r="AX111" i="1"/>
  <c r="CU111" i="1" s="1"/>
  <c r="BN111" i="1"/>
  <c r="DK111" i="1" s="1"/>
  <c r="CD111" i="1"/>
  <c r="EA111" i="1" s="1"/>
  <c r="BD111" i="1"/>
  <c r="DA111" i="1" s="1"/>
  <c r="BT111" i="1"/>
  <c r="DQ111" i="1" s="1"/>
  <c r="CJ111" i="1"/>
  <c r="EG111" i="1" s="1"/>
  <c r="BA109" i="1"/>
  <c r="CX109" i="1" s="1"/>
  <c r="BV108" i="1"/>
  <c r="DS108" i="1" s="1"/>
  <c r="BF108" i="1"/>
  <c r="DC108" i="1" s="1"/>
  <c r="CE104" i="1"/>
  <c r="EB104" i="1" s="1"/>
  <c r="CE105" i="1"/>
  <c r="EB105" i="1" s="1"/>
  <c r="BO104" i="1"/>
  <c r="DL104" i="1" s="1"/>
  <c r="BO105" i="1"/>
  <c r="DL105" i="1" s="1"/>
  <c r="AY104" i="1"/>
  <c r="CV104" i="1" s="1"/>
  <c r="AY105" i="1"/>
  <c r="CV105" i="1" s="1"/>
  <c r="CG108" i="1"/>
  <c r="ED108" i="1" s="1"/>
  <c r="CG105" i="1"/>
  <c r="ED105" i="1" s="1"/>
  <c r="BW113" i="1"/>
  <c r="DT113" i="1" s="1"/>
  <c r="BG113" i="1"/>
  <c r="DD113" i="1" s="1"/>
  <c r="BQ113" i="1"/>
  <c r="DN113" i="1" s="1"/>
  <c r="BA113" i="1"/>
  <c r="CX113" i="1" s="1"/>
  <c r="CC109" i="1"/>
  <c r="DZ109" i="1" s="1"/>
  <c r="AW109" i="1"/>
  <c r="CT109" i="1" s="1"/>
  <c r="AY111" i="1"/>
  <c r="CV111" i="1" s="1"/>
  <c r="AX110" i="1"/>
  <c r="CU110" i="1" s="1"/>
  <c r="BN110" i="1"/>
  <c r="DK110" i="1" s="1"/>
  <c r="CD110" i="1"/>
  <c r="EA110" i="1" s="1"/>
  <c r="BK109" i="1"/>
  <c r="DH109" i="1" s="1"/>
  <c r="BD109" i="1"/>
  <c r="DA109" i="1" s="1"/>
  <c r="BT109" i="1"/>
  <c r="DQ109" i="1" s="1"/>
  <c r="CJ109" i="1"/>
  <c r="EG109" i="1" s="1"/>
  <c r="CE108" i="1"/>
  <c r="EB108" i="1" s="1"/>
  <c r="BO108" i="1"/>
  <c r="DL108" i="1" s="1"/>
  <c r="AY108" i="1"/>
  <c r="CV108" i="1" s="1"/>
  <c r="BU111" i="1"/>
  <c r="DR111" i="1" s="1"/>
  <c r="CE111" i="1"/>
  <c r="EB111" i="1" s="1"/>
  <c r="BS111" i="1"/>
  <c r="DP111" i="1" s="1"/>
  <c r="BB111" i="1"/>
  <c r="CY111" i="1" s="1"/>
  <c r="BR111" i="1"/>
  <c r="DO111" i="1" s="1"/>
  <c r="CH111" i="1"/>
  <c r="EE111" i="1" s="1"/>
  <c r="BH111" i="1"/>
  <c r="DE111" i="1" s="1"/>
  <c r="BX111" i="1"/>
  <c r="DU111" i="1" s="1"/>
  <c r="BY109" i="1"/>
  <c r="DV109" i="1" s="1"/>
  <c r="CH108" i="1"/>
  <c r="EE108" i="1" s="1"/>
  <c r="BR108" i="1"/>
  <c r="DO108" i="1" s="1"/>
  <c r="BB108" i="1"/>
  <c r="CY108" i="1" s="1"/>
  <c r="CI107" i="1"/>
  <c r="EF107" i="1" s="1"/>
  <c r="CA106" i="1"/>
  <c r="DX106" i="1" s="1"/>
  <c r="BD106" i="1"/>
  <c r="DA106" i="1" s="1"/>
  <c r="BT106" i="1"/>
  <c r="DQ106" i="1" s="1"/>
  <c r="CJ106" i="1"/>
  <c r="EG106" i="1" s="1"/>
  <c r="BS105" i="1"/>
  <c r="DP105" i="1" s="1"/>
  <c r="BF105" i="1"/>
  <c r="DC105" i="1" s="1"/>
  <c r="BV105" i="1"/>
  <c r="DS105" i="1" s="1"/>
  <c r="BU104" i="1"/>
  <c r="DR104" i="1" s="1"/>
  <c r="CC113" i="1"/>
  <c r="DZ113" i="1" s="1"/>
  <c r="BM113" i="1"/>
  <c r="DJ113" i="1" s="1"/>
  <c r="AW113" i="1"/>
  <c r="CT113" i="1" s="1"/>
  <c r="BH109" i="1"/>
  <c r="DE109" i="1" s="1"/>
  <c r="BX109" i="1"/>
  <c r="DU109" i="1" s="1"/>
  <c r="CA108" i="1"/>
  <c r="DX108" i="1" s="1"/>
  <c r="BK108" i="1"/>
  <c r="DH108" i="1" s="1"/>
  <c r="AW111" i="1"/>
  <c r="CT111" i="1" s="1"/>
  <c r="CC111" i="1"/>
  <c r="DZ111" i="1" s="1"/>
  <c r="CA111" i="1"/>
  <c r="DX111" i="1" s="1"/>
  <c r="BF111" i="1"/>
  <c r="DC111" i="1" s="1"/>
  <c r="BV111" i="1"/>
  <c r="DS111" i="1" s="1"/>
  <c r="AV111" i="1"/>
  <c r="CS111" i="1" s="1"/>
  <c r="BL111" i="1"/>
  <c r="DI111" i="1" s="1"/>
  <c r="CB111" i="1"/>
  <c r="DY111" i="1" s="1"/>
  <c r="BQ109" i="1"/>
  <c r="DN109" i="1" s="1"/>
  <c r="CD108" i="1"/>
  <c r="EA108" i="1" s="1"/>
  <c r="BN108" i="1"/>
  <c r="DK108" i="1" s="1"/>
  <c r="AX108" i="1"/>
  <c r="CU108" i="1" s="1"/>
  <c r="BW104" i="1"/>
  <c r="DT104" i="1" s="1"/>
  <c r="BW105" i="1"/>
  <c r="DT105" i="1" s="1"/>
  <c r="BG104" i="1"/>
  <c r="DD104" i="1" s="1"/>
  <c r="BG105" i="1"/>
  <c r="DD105" i="1" s="1"/>
  <c r="BQ104" i="1"/>
  <c r="DN104" i="1" s="1"/>
  <c r="CB104" i="1"/>
  <c r="DY104" i="1" s="1"/>
  <c r="BL104" i="1"/>
  <c r="DI104" i="1" s="1"/>
  <c r="AV104" i="1"/>
  <c r="CS104" i="1" s="1"/>
  <c r="CI102" i="1"/>
  <c r="EF102" i="1" s="1"/>
  <c r="BC102" i="1"/>
  <c r="CZ102" i="1" s="1"/>
  <c r="CC98" i="1"/>
  <c r="CC99" i="1"/>
  <c r="DZ99" i="1" s="1"/>
  <c r="BM98" i="1"/>
  <c r="BM99" i="1"/>
  <c r="DJ99" i="1" s="1"/>
  <c r="AW98" i="1"/>
  <c r="AW99" i="1"/>
  <c r="CT99" i="1" s="1"/>
  <c r="BU96" i="1"/>
  <c r="BU97" i="1"/>
  <c r="BE96" i="1"/>
  <c r="BE97" i="1"/>
  <c r="CI104" i="1"/>
  <c r="EF104" i="1" s="1"/>
  <c r="BQ101" i="1"/>
  <c r="DN101" i="1" s="1"/>
  <c r="CG100" i="1"/>
  <c r="CA100" i="1"/>
  <c r="BK100" i="1"/>
  <c r="BS98" i="1"/>
  <c r="BC98" i="1"/>
  <c r="CA96" i="1"/>
  <c r="BK96" i="1"/>
  <c r="EF95" i="1"/>
  <c r="EB95" i="1"/>
  <c r="DX95" i="1"/>
  <c r="DT95" i="1"/>
  <c r="DP95" i="1"/>
  <c r="DL95" i="1"/>
  <c r="DH95" i="1"/>
  <c r="DD95" i="1"/>
  <c r="CZ95" i="1"/>
  <c r="CV95" i="1"/>
  <c r="DV95" i="1"/>
  <c r="DN95" i="1"/>
  <c r="DF95" i="1"/>
  <c r="EE95" i="1"/>
  <c r="DW95" i="1"/>
  <c r="DO95" i="1"/>
  <c r="DG95" i="1"/>
  <c r="CY95" i="1"/>
  <c r="EC95" i="1"/>
  <c r="DU95" i="1"/>
  <c r="DM95" i="1"/>
  <c r="DE95" i="1"/>
  <c r="CW95" i="1"/>
  <c r="EA95" i="1"/>
  <c r="DS95" i="1"/>
  <c r="DK95" i="1"/>
  <c r="DC95" i="1"/>
  <c r="CU95" i="1"/>
  <c r="EG95" i="1"/>
  <c r="DY95" i="1"/>
  <c r="DQ95" i="1"/>
  <c r="DI95" i="1"/>
  <c r="DA95" i="1"/>
  <c r="CS95" i="1"/>
  <c r="BU95" i="1"/>
  <c r="DR95" i="1" s="1"/>
  <c r="BU94" i="1"/>
  <c r="DR94" i="1" s="1"/>
  <c r="BE95" i="1"/>
  <c r="DB95" i="1" s="1"/>
  <c r="BE94" i="1"/>
  <c r="DB94" i="1" s="1"/>
  <c r="CE93" i="1"/>
  <c r="EB93" i="1" s="1"/>
  <c r="BO93" i="1"/>
  <c r="DL93" i="1" s="1"/>
  <c r="AY93" i="1"/>
  <c r="CV93" i="1" s="1"/>
  <c r="BU92" i="1"/>
  <c r="DR92" i="1" s="1"/>
  <c r="BE92" i="1"/>
  <c r="DB92" i="1" s="1"/>
  <c r="CE91" i="1"/>
  <c r="EB91" i="1" s="1"/>
  <c r="BO91" i="1"/>
  <c r="DL91" i="1" s="1"/>
  <c r="AY91" i="1"/>
  <c r="CV91" i="1" s="1"/>
  <c r="BU90" i="1"/>
  <c r="BE90" i="1"/>
  <c r="CE89" i="1"/>
  <c r="BO89" i="1"/>
  <c r="AY89" i="1"/>
  <c r="BU88" i="1"/>
  <c r="BE88" i="1"/>
  <c r="CE87" i="1"/>
  <c r="BO87" i="1"/>
  <c r="AY87" i="1"/>
  <c r="CG91" i="1"/>
  <c r="ED91" i="1" s="1"/>
  <c r="CI86" i="1"/>
  <c r="CI85" i="1"/>
  <c r="EF85" i="1" s="1"/>
  <c r="BS85" i="1"/>
  <c r="DP85" i="1" s="1"/>
  <c r="BC85" i="1"/>
  <c r="CZ85" i="1" s="1"/>
  <c r="BY84" i="1"/>
  <c r="DV84" i="1" s="1"/>
  <c r="BI84" i="1"/>
  <c r="DF84" i="1" s="1"/>
  <c r="BW83" i="1"/>
  <c r="DT83" i="1" s="1"/>
  <c r="BG83" i="1"/>
  <c r="DD83" i="1" s="1"/>
  <c r="CC82" i="1"/>
  <c r="DZ82" i="1" s="1"/>
  <c r="BM82" i="1"/>
  <c r="DJ82" i="1" s="1"/>
  <c r="BS81" i="1"/>
  <c r="BC81" i="1"/>
  <c r="BY80" i="1"/>
  <c r="BI80" i="1"/>
  <c r="CI80" i="1"/>
  <c r="CI79" i="1"/>
  <c r="BS79" i="1"/>
  <c r="BC79" i="1"/>
  <c r="CG89" i="1"/>
  <c r="CG83" i="1"/>
  <c r="ED83" i="1" s="1"/>
  <c r="BR78" i="1"/>
  <c r="EF80" i="1"/>
  <c r="EB80" i="1"/>
  <c r="DX80" i="1"/>
  <c r="DT80" i="1"/>
  <c r="DP80" i="1"/>
  <c r="DL80" i="1"/>
  <c r="DH80" i="1"/>
  <c r="DD80" i="1"/>
  <c r="CZ80" i="1"/>
  <c r="CV80" i="1"/>
  <c r="ED80" i="1"/>
  <c r="DV80" i="1"/>
  <c r="DF80" i="1"/>
  <c r="EC80" i="1"/>
  <c r="DU80" i="1"/>
  <c r="DM80" i="1"/>
  <c r="DE80" i="1"/>
  <c r="CW80" i="1"/>
  <c r="EA80" i="1"/>
  <c r="DS80" i="1"/>
  <c r="DK80" i="1"/>
  <c r="DC80" i="1"/>
  <c r="CU80" i="1"/>
  <c r="EG80" i="1"/>
  <c r="DY80" i="1"/>
  <c r="DQ80" i="1"/>
  <c r="DI80" i="1"/>
  <c r="DA80" i="1"/>
  <c r="CS80" i="1"/>
  <c r="EE80" i="1"/>
  <c r="DW80" i="1"/>
  <c r="DO80" i="1"/>
  <c r="DG80" i="1"/>
  <c r="CY80" i="1"/>
  <c r="EF78" i="1"/>
  <c r="EB78" i="1"/>
  <c r="DX78" i="1"/>
  <c r="DT78" i="1"/>
  <c r="DP78" i="1"/>
  <c r="DL78" i="1"/>
  <c r="DH78" i="1"/>
  <c r="DD78" i="1"/>
  <c r="CZ78" i="1"/>
  <c r="CV78" i="1"/>
  <c r="ED78" i="1"/>
  <c r="DZ78" i="1"/>
  <c r="DV78" i="1"/>
  <c r="DR78" i="1"/>
  <c r="DN78" i="1"/>
  <c r="DJ78" i="1"/>
  <c r="DF78" i="1"/>
  <c r="DB78" i="1"/>
  <c r="CX78" i="1"/>
  <c r="CT78" i="1"/>
  <c r="EC78" i="1"/>
  <c r="DU78" i="1"/>
  <c r="DM78" i="1"/>
  <c r="DE78" i="1"/>
  <c r="CW78" i="1"/>
  <c r="EG78" i="1"/>
  <c r="DY78" i="1"/>
  <c r="DQ78" i="1"/>
  <c r="DI78" i="1"/>
  <c r="DA78" i="1"/>
  <c r="CS78" i="1"/>
  <c r="DW78" i="1"/>
  <c r="DO78" i="1"/>
  <c r="DG78" i="1"/>
  <c r="BF78" i="1"/>
  <c r="DC78" i="1" s="1"/>
  <c r="CF77" i="1"/>
  <c r="BP77" i="1"/>
  <c r="AZ77" i="1"/>
  <c r="CE74" i="1"/>
  <c r="EB74" i="1" s="1"/>
  <c r="AY74" i="1"/>
  <c r="CV74" i="1" s="1"/>
  <c r="CI77" i="1"/>
  <c r="AZ75" i="1"/>
  <c r="CW75" i="1" s="1"/>
  <c r="CW114" i="1" s="1"/>
  <c r="CW116" i="1" s="1"/>
  <c r="BP75" i="1"/>
  <c r="DM75" i="1" s="1"/>
  <c r="DM114" i="1" s="1"/>
  <c r="DM116" i="1" s="1"/>
  <c r="CF75" i="1"/>
  <c r="EC75" i="1" s="1"/>
  <c r="EC114" i="1" s="1"/>
  <c r="EC116" i="1" s="1"/>
  <c r="AX75" i="1"/>
  <c r="CU75" i="1" s="1"/>
  <c r="BN75" i="1"/>
  <c r="DK75" i="1" s="1"/>
  <c r="CD75" i="1"/>
  <c r="EA75" i="1" s="1"/>
  <c r="BX104" i="1"/>
  <c r="DU104" i="1" s="1"/>
  <c r="BH104" i="1"/>
  <c r="DE104" i="1" s="1"/>
  <c r="BY98" i="1"/>
  <c r="DV98" i="1" s="1"/>
  <c r="BY99" i="1"/>
  <c r="DV99" i="1" s="1"/>
  <c r="BI98" i="1"/>
  <c r="DF98" i="1" s="1"/>
  <c r="BI99" i="1"/>
  <c r="DF99" i="1" s="1"/>
  <c r="BQ97" i="1"/>
  <c r="BQ96" i="1"/>
  <c r="BA97" i="1"/>
  <c r="BA96" i="1"/>
  <c r="BI101" i="1"/>
  <c r="DF101" i="1" s="1"/>
  <c r="BW100" i="1"/>
  <c r="BG100" i="1"/>
  <c r="CE98" i="1"/>
  <c r="BO98" i="1"/>
  <c r="DL98" i="1" s="1"/>
  <c r="AY98" i="1"/>
  <c r="BW96" i="1"/>
  <c r="BG96" i="1"/>
  <c r="CI99" i="1"/>
  <c r="EF99" i="1" s="1"/>
  <c r="EE98" i="1"/>
  <c r="EA98" i="1"/>
  <c r="DW98" i="1"/>
  <c r="DS98" i="1"/>
  <c r="DO98" i="1"/>
  <c r="DK98" i="1"/>
  <c r="DG98" i="1"/>
  <c r="DC98" i="1"/>
  <c r="CY98" i="1"/>
  <c r="CU98" i="1"/>
  <c r="ED98" i="1"/>
  <c r="DZ98" i="1"/>
  <c r="DJ98" i="1"/>
  <c r="CT98" i="1"/>
  <c r="EG98" i="1"/>
  <c r="EC98" i="1"/>
  <c r="DY98" i="1"/>
  <c r="DU98" i="1"/>
  <c r="DQ98" i="1"/>
  <c r="DM98" i="1"/>
  <c r="DI98" i="1"/>
  <c r="DE98" i="1"/>
  <c r="DA98" i="1"/>
  <c r="CW98" i="1"/>
  <c r="CS98" i="1"/>
  <c r="EF98" i="1"/>
  <c r="EB98" i="1"/>
  <c r="DP98" i="1"/>
  <c r="CZ98" i="1"/>
  <c r="CV98" i="1"/>
  <c r="BQ94" i="1"/>
  <c r="DN94" i="1" s="1"/>
  <c r="BA94" i="1"/>
  <c r="CX94" i="1" s="1"/>
  <c r="CA93" i="1"/>
  <c r="DX93" i="1" s="1"/>
  <c r="BK93" i="1"/>
  <c r="DH93" i="1" s="1"/>
  <c r="BQ92" i="1"/>
  <c r="DN92" i="1" s="1"/>
  <c r="BA92" i="1"/>
  <c r="CX92" i="1" s="1"/>
  <c r="CA91" i="1"/>
  <c r="DX91" i="1" s="1"/>
  <c r="BK91" i="1"/>
  <c r="DH91" i="1" s="1"/>
  <c r="BQ90" i="1"/>
  <c r="BA90" i="1"/>
  <c r="CA89" i="1"/>
  <c r="DX89" i="1" s="1"/>
  <c r="BK89" i="1"/>
  <c r="BQ88" i="1"/>
  <c r="BA88" i="1"/>
  <c r="CA87" i="1"/>
  <c r="BK87" i="1"/>
  <c r="BA95" i="1"/>
  <c r="CX95" i="1" s="1"/>
  <c r="ED89" i="1"/>
  <c r="DZ89" i="1"/>
  <c r="DV89" i="1"/>
  <c r="DR89" i="1"/>
  <c r="DN89" i="1"/>
  <c r="DJ89" i="1"/>
  <c r="DF89" i="1"/>
  <c r="DB89" i="1"/>
  <c r="CX89" i="1"/>
  <c r="CT89" i="1"/>
  <c r="EF89" i="1"/>
  <c r="EB89" i="1"/>
  <c r="DL89" i="1"/>
  <c r="DH89" i="1"/>
  <c r="CV89" i="1"/>
  <c r="EG89" i="1"/>
  <c r="DY89" i="1"/>
  <c r="DQ89" i="1"/>
  <c r="DI89" i="1"/>
  <c r="DA89" i="1"/>
  <c r="CS89" i="1"/>
  <c r="EE89" i="1"/>
  <c r="DW89" i="1"/>
  <c r="DO89" i="1"/>
  <c r="DG89" i="1"/>
  <c r="CY89" i="1"/>
  <c r="EC89" i="1"/>
  <c r="DU89" i="1"/>
  <c r="DM89" i="1"/>
  <c r="DE89" i="1"/>
  <c r="CW89" i="1"/>
  <c r="EA89" i="1"/>
  <c r="DS89" i="1"/>
  <c r="DK89" i="1"/>
  <c r="DC89" i="1"/>
  <c r="CU89" i="1"/>
  <c r="DZ87" i="1"/>
  <c r="DV87" i="1"/>
  <c r="DR87" i="1"/>
  <c r="DN87" i="1"/>
  <c r="DJ87" i="1"/>
  <c r="DF87" i="1"/>
  <c r="DB87" i="1"/>
  <c r="CX87" i="1"/>
  <c r="CT87" i="1"/>
  <c r="EB87" i="1"/>
  <c r="DX87" i="1"/>
  <c r="DL87" i="1"/>
  <c r="DH87" i="1"/>
  <c r="CV87" i="1"/>
  <c r="EG87" i="1"/>
  <c r="DY87" i="1"/>
  <c r="DQ87" i="1"/>
  <c r="DI87" i="1"/>
  <c r="DA87" i="1"/>
  <c r="CS87" i="1"/>
  <c r="EE87" i="1"/>
  <c r="DW87" i="1"/>
  <c r="DO87" i="1"/>
  <c r="DG87" i="1"/>
  <c r="CY87" i="1"/>
  <c r="EC87" i="1"/>
  <c r="DU87" i="1"/>
  <c r="DM87" i="1"/>
  <c r="DE87" i="1"/>
  <c r="CW87" i="1"/>
  <c r="EA87" i="1"/>
  <c r="DS87" i="1"/>
  <c r="DK87" i="1"/>
  <c r="DC87" i="1"/>
  <c r="CU87" i="1"/>
  <c r="BE83" i="1"/>
  <c r="DB83" i="1" s="1"/>
  <c r="BE84" i="1"/>
  <c r="DB84" i="1" s="1"/>
  <c r="AW82" i="1"/>
  <c r="CT82" i="1" s="1"/>
  <c r="AW81" i="1"/>
  <c r="EG90" i="1"/>
  <c r="EC90" i="1"/>
  <c r="DY90" i="1"/>
  <c r="DU90" i="1"/>
  <c r="DQ90" i="1"/>
  <c r="DM90" i="1"/>
  <c r="DI90" i="1"/>
  <c r="DE90" i="1"/>
  <c r="DA90" i="1"/>
  <c r="CW90" i="1"/>
  <c r="CS90" i="1"/>
  <c r="EB90" i="1"/>
  <c r="DX90" i="1"/>
  <c r="DT90" i="1"/>
  <c r="DP90" i="1"/>
  <c r="DL90" i="1"/>
  <c r="DH90" i="1"/>
  <c r="DD90" i="1"/>
  <c r="CZ90" i="1"/>
  <c r="CV90" i="1"/>
  <c r="EE90" i="1"/>
  <c r="EA90" i="1"/>
  <c r="DW90" i="1"/>
  <c r="DS90" i="1"/>
  <c r="DO90" i="1"/>
  <c r="DK90" i="1"/>
  <c r="DG90" i="1"/>
  <c r="DC90" i="1"/>
  <c r="CY90" i="1"/>
  <c r="CU90" i="1"/>
  <c r="ED90" i="1"/>
  <c r="DR90" i="1"/>
  <c r="DN90" i="1"/>
  <c r="DB90" i="1"/>
  <c r="CX90" i="1"/>
  <c r="CE85" i="1"/>
  <c r="EB85" i="1" s="1"/>
  <c r="BO85" i="1"/>
  <c r="DL85" i="1" s="1"/>
  <c r="AY85" i="1"/>
  <c r="CV85" i="1" s="1"/>
  <c r="BU84" i="1"/>
  <c r="DR84" i="1" s="1"/>
  <c r="BS83" i="1"/>
  <c r="DP83" i="1" s="1"/>
  <c r="BC83" i="1"/>
  <c r="CZ83" i="1" s="1"/>
  <c r="BY82" i="1"/>
  <c r="DV82" i="1" s="1"/>
  <c r="BI82" i="1"/>
  <c r="DF82" i="1" s="1"/>
  <c r="CE81" i="1"/>
  <c r="BO81" i="1"/>
  <c r="AY81" i="1"/>
  <c r="BU80" i="1"/>
  <c r="DR80" i="1" s="1"/>
  <c r="BE80" i="1"/>
  <c r="DB80" i="1" s="1"/>
  <c r="CE79" i="1"/>
  <c r="BO79" i="1"/>
  <c r="AY79" i="1"/>
  <c r="CG85" i="1"/>
  <c r="ED85" i="1" s="1"/>
  <c r="CG87" i="1"/>
  <c r="ED87" i="1" s="1"/>
  <c r="CD78" i="1"/>
  <c r="EA78" i="1" s="1"/>
  <c r="AX78" i="1"/>
  <c r="CU78" i="1" s="1"/>
  <c r="CB77" i="1"/>
  <c r="BL77" i="1"/>
  <c r="AV77" i="1"/>
  <c r="CG79" i="1"/>
  <c r="CA75" i="1"/>
  <c r="DX75" i="1" s="1"/>
  <c r="DX114" i="1" s="1"/>
  <c r="DX116" i="1" s="1"/>
  <c r="BD75" i="1"/>
  <c r="DA75" i="1" s="1"/>
  <c r="BT75" i="1"/>
  <c r="DQ75" i="1" s="1"/>
  <c r="CJ75" i="1"/>
  <c r="EG75" i="1" s="1"/>
  <c r="EG114" i="1" s="1"/>
  <c r="EG116" i="1" s="1"/>
  <c r="BI75" i="1"/>
  <c r="DF75" i="1" s="1"/>
  <c r="BY75" i="1"/>
  <c r="DV75" i="1" s="1"/>
  <c r="BB75" i="1"/>
  <c r="CY75" i="1" s="1"/>
  <c r="CY114" i="1" s="1"/>
  <c r="CY116" i="1" s="1"/>
  <c r="BR75" i="1"/>
  <c r="DO75" i="1" s="1"/>
  <c r="DO114" i="1" s="1"/>
  <c r="DO116" i="1" s="1"/>
  <c r="CH75" i="1"/>
  <c r="EE75" i="1" s="1"/>
  <c r="D29" i="1"/>
  <c r="BY104" i="1"/>
  <c r="DV104" i="1" s="1"/>
  <c r="CJ104" i="1"/>
  <c r="EG104" i="1" s="1"/>
  <c r="BT104" i="1"/>
  <c r="DQ104" i="1" s="1"/>
  <c r="BD104" i="1"/>
  <c r="DA104" i="1" s="1"/>
  <c r="BU98" i="1"/>
  <c r="DR98" i="1" s="1"/>
  <c r="BU99" i="1"/>
  <c r="DR99" i="1" s="1"/>
  <c r="BE98" i="1"/>
  <c r="DB98" i="1" s="1"/>
  <c r="BE99" i="1"/>
  <c r="DB99" i="1" s="1"/>
  <c r="CC96" i="1"/>
  <c r="CC97" i="1"/>
  <c r="BM96" i="1"/>
  <c r="BM97" i="1"/>
  <c r="AW96" i="1"/>
  <c r="AW97" i="1"/>
  <c r="BA101" i="1"/>
  <c r="CX101" i="1" s="1"/>
  <c r="BS100" i="1"/>
  <c r="BC100" i="1"/>
  <c r="CA98" i="1"/>
  <c r="DX98" i="1" s="1"/>
  <c r="BK98" i="1"/>
  <c r="DH98" i="1" s="1"/>
  <c r="BS96" i="1"/>
  <c r="BC96" i="1"/>
  <c r="ED96" i="1"/>
  <c r="DZ96" i="1"/>
  <c r="DR96" i="1"/>
  <c r="DN96" i="1"/>
  <c r="DJ96" i="1"/>
  <c r="DB96" i="1"/>
  <c r="CX96" i="1"/>
  <c r="CT96" i="1"/>
  <c r="EF96" i="1"/>
  <c r="DX96" i="1"/>
  <c r="DT96" i="1"/>
  <c r="DP96" i="1"/>
  <c r="DH96" i="1"/>
  <c r="DD96" i="1"/>
  <c r="CZ96" i="1"/>
  <c r="EE96" i="1"/>
  <c r="DW96" i="1"/>
  <c r="DO96" i="1"/>
  <c r="DG96" i="1"/>
  <c r="CY96" i="1"/>
  <c r="EC96" i="1"/>
  <c r="DU96" i="1"/>
  <c r="DM96" i="1"/>
  <c r="DE96" i="1"/>
  <c r="CW96" i="1"/>
  <c r="EA96" i="1"/>
  <c r="DS96" i="1"/>
  <c r="DK96" i="1"/>
  <c r="DC96" i="1"/>
  <c r="CU96" i="1"/>
  <c r="EG96" i="1"/>
  <c r="DY96" i="1"/>
  <c r="DQ96" i="1"/>
  <c r="DI96" i="1"/>
  <c r="DA96" i="1"/>
  <c r="CS96" i="1"/>
  <c r="EB97" i="1"/>
  <c r="DX97" i="1"/>
  <c r="DT97" i="1"/>
  <c r="DP97" i="1"/>
  <c r="DL97" i="1"/>
  <c r="DH97" i="1"/>
  <c r="DD97" i="1"/>
  <c r="CZ97" i="1"/>
  <c r="CV97" i="1"/>
  <c r="ED97" i="1"/>
  <c r="DZ97" i="1"/>
  <c r="DR97" i="1"/>
  <c r="DN97" i="1"/>
  <c r="DJ97" i="1"/>
  <c r="DB97" i="1"/>
  <c r="CX97" i="1"/>
  <c r="CT97" i="1"/>
  <c r="EA97" i="1"/>
  <c r="DS97" i="1"/>
  <c r="DK97" i="1"/>
  <c r="DC97" i="1"/>
  <c r="CU97" i="1"/>
  <c r="EG97" i="1"/>
  <c r="DY97" i="1"/>
  <c r="DQ97" i="1"/>
  <c r="DI97" i="1"/>
  <c r="DA97" i="1"/>
  <c r="CS97" i="1"/>
  <c r="EE97" i="1"/>
  <c r="DW97" i="1"/>
  <c r="DO97" i="1"/>
  <c r="DG97" i="1"/>
  <c r="CY97" i="1"/>
  <c r="EC97" i="1"/>
  <c r="DU97" i="1"/>
  <c r="DM97" i="1"/>
  <c r="DE97" i="1"/>
  <c r="CW97" i="1"/>
  <c r="CC95" i="1"/>
  <c r="DZ95" i="1" s="1"/>
  <c r="CC94" i="1"/>
  <c r="DZ94" i="1" s="1"/>
  <c r="BM95" i="1"/>
  <c r="DJ95" i="1" s="1"/>
  <c r="BM94" i="1"/>
  <c r="DJ94" i="1" s="1"/>
  <c r="AW95" i="1"/>
  <c r="CT95" i="1" s="1"/>
  <c r="AW94" i="1"/>
  <c r="CT94" i="1" s="1"/>
  <c r="BW93" i="1"/>
  <c r="DT93" i="1" s="1"/>
  <c r="BG93" i="1"/>
  <c r="DD93" i="1" s="1"/>
  <c r="CC92" i="1"/>
  <c r="DZ92" i="1" s="1"/>
  <c r="BM92" i="1"/>
  <c r="DJ92" i="1" s="1"/>
  <c r="AW93" i="1"/>
  <c r="CT93" i="1" s="1"/>
  <c r="AW92" i="1"/>
  <c r="CT92" i="1" s="1"/>
  <c r="BW91" i="1"/>
  <c r="DT91" i="1" s="1"/>
  <c r="BG91" i="1"/>
  <c r="DD91" i="1" s="1"/>
  <c r="CC90" i="1"/>
  <c r="DZ90" i="1" s="1"/>
  <c r="BM90" i="1"/>
  <c r="DJ90" i="1" s="1"/>
  <c r="AW90" i="1"/>
  <c r="CT90" i="1" s="1"/>
  <c r="BW89" i="1"/>
  <c r="DT89" i="1" s="1"/>
  <c r="BG89" i="1"/>
  <c r="DD89" i="1" s="1"/>
  <c r="CC88" i="1"/>
  <c r="BM88" i="1"/>
  <c r="AW88" i="1"/>
  <c r="BW87" i="1"/>
  <c r="DT87" i="1" s="1"/>
  <c r="BG87" i="1"/>
  <c r="DD87" i="1" s="1"/>
  <c r="CI94" i="1"/>
  <c r="EF94" i="1" s="1"/>
  <c r="CI97" i="1"/>
  <c r="EF97" i="1" s="1"/>
  <c r="BA83" i="1"/>
  <c r="CX83" i="1" s="1"/>
  <c r="BA84" i="1"/>
  <c r="CX84" i="1" s="1"/>
  <c r="CA85" i="1"/>
  <c r="DX85" i="1" s="1"/>
  <c r="BK85" i="1"/>
  <c r="DH85" i="1" s="1"/>
  <c r="BQ84" i="1"/>
  <c r="DN84" i="1" s="1"/>
  <c r="CE83" i="1"/>
  <c r="EB83" i="1" s="1"/>
  <c r="BO83" i="1"/>
  <c r="DL83" i="1" s="1"/>
  <c r="AY83" i="1"/>
  <c r="CV83" i="1" s="1"/>
  <c r="BU82" i="1"/>
  <c r="DR82" i="1" s="1"/>
  <c r="BE82" i="1"/>
  <c r="DB82" i="1" s="1"/>
  <c r="CA81" i="1"/>
  <c r="DX81" i="1" s="1"/>
  <c r="BK81" i="1"/>
  <c r="BQ80" i="1"/>
  <c r="DN80" i="1" s="1"/>
  <c r="DN114" i="1" s="1"/>
  <c r="DN116" i="1" s="1"/>
  <c r="BA80" i="1"/>
  <c r="CX80" i="1" s="1"/>
  <c r="CA79" i="1"/>
  <c r="BK79" i="1"/>
  <c r="CI82" i="1"/>
  <c r="EF82" i="1" s="1"/>
  <c r="CH78" i="1"/>
  <c r="EE78" i="1" s="1"/>
  <c r="BB78" i="1"/>
  <c r="CY78" i="1" s="1"/>
  <c r="DZ81" i="1"/>
  <c r="DV81" i="1"/>
  <c r="DR81" i="1"/>
  <c r="DN81" i="1"/>
  <c r="DJ81" i="1"/>
  <c r="DF81" i="1"/>
  <c r="DB81" i="1"/>
  <c r="CX81" i="1"/>
  <c r="CT81" i="1"/>
  <c r="EF81" i="1"/>
  <c r="EB81" i="1"/>
  <c r="DP81" i="1"/>
  <c r="DL81" i="1"/>
  <c r="DH81" i="1"/>
  <c r="CZ81" i="1"/>
  <c r="CV81" i="1"/>
  <c r="EC81" i="1"/>
  <c r="DU81" i="1"/>
  <c r="DM81" i="1"/>
  <c r="DE81" i="1"/>
  <c r="CW81" i="1"/>
  <c r="EA81" i="1"/>
  <c r="DS81" i="1"/>
  <c r="DK81" i="1"/>
  <c r="DC81" i="1"/>
  <c r="CU81" i="1"/>
  <c r="EG81" i="1"/>
  <c r="DY81" i="1"/>
  <c r="DQ81" i="1"/>
  <c r="DI81" i="1"/>
  <c r="DA81" i="1"/>
  <c r="CS81" i="1"/>
  <c r="EE81" i="1"/>
  <c r="DW81" i="1"/>
  <c r="DO81" i="1"/>
  <c r="DG81" i="1"/>
  <c r="CY81" i="1"/>
  <c r="ED79" i="1"/>
  <c r="DZ79" i="1"/>
  <c r="DV79" i="1"/>
  <c r="DR79" i="1"/>
  <c r="DN79" i="1"/>
  <c r="DJ79" i="1"/>
  <c r="DF79" i="1"/>
  <c r="DB79" i="1"/>
  <c r="CX79" i="1"/>
  <c r="CT79" i="1"/>
  <c r="EF79" i="1"/>
  <c r="EB79" i="1"/>
  <c r="DX79" i="1"/>
  <c r="DP79" i="1"/>
  <c r="DL79" i="1"/>
  <c r="DH79" i="1"/>
  <c r="CZ79" i="1"/>
  <c r="CV79" i="1"/>
  <c r="EC79" i="1"/>
  <c r="DU79" i="1"/>
  <c r="DM79" i="1"/>
  <c r="DE79" i="1"/>
  <c r="CW79" i="1"/>
  <c r="EA79" i="1"/>
  <c r="DS79" i="1"/>
  <c r="DK79" i="1"/>
  <c r="DC79" i="1"/>
  <c r="CU79" i="1"/>
  <c r="EG79" i="1"/>
  <c r="DY79" i="1"/>
  <c r="DQ79" i="1"/>
  <c r="DI79" i="1"/>
  <c r="DA79" i="1"/>
  <c r="CS79" i="1"/>
  <c r="EE79" i="1"/>
  <c r="DW79" i="1"/>
  <c r="DO79" i="1"/>
  <c r="DG79" i="1"/>
  <c r="CY79" i="1"/>
  <c r="BV78" i="1"/>
  <c r="DS78" i="1" s="1"/>
  <c r="ED77" i="1"/>
  <c r="DZ77" i="1"/>
  <c r="DV77" i="1"/>
  <c r="DR77" i="1"/>
  <c r="DR114" i="1" s="1"/>
  <c r="DR116" i="1" s="1"/>
  <c r="DN77" i="1"/>
  <c r="DJ77" i="1"/>
  <c r="DF77" i="1"/>
  <c r="DB77" i="1"/>
  <c r="CX77" i="1"/>
  <c r="CT77" i="1"/>
  <c r="EF77" i="1"/>
  <c r="EB77" i="1"/>
  <c r="DX77" i="1"/>
  <c r="DT77" i="1"/>
  <c r="DP77" i="1"/>
  <c r="DL77" i="1"/>
  <c r="DH77" i="1"/>
  <c r="DD77" i="1"/>
  <c r="CZ77" i="1"/>
  <c r="CV77" i="1"/>
  <c r="EC77" i="1"/>
  <c r="DM77" i="1"/>
  <c r="CW77" i="1"/>
  <c r="EA77" i="1"/>
  <c r="DS77" i="1"/>
  <c r="DK77" i="1"/>
  <c r="DC77" i="1"/>
  <c r="CU77" i="1"/>
  <c r="EG77" i="1"/>
  <c r="DY77" i="1"/>
  <c r="DI77" i="1"/>
  <c r="CS77" i="1"/>
  <c r="EE77" i="1"/>
  <c r="DW77" i="1"/>
  <c r="DO77" i="1"/>
  <c r="DG77" i="1"/>
  <c r="CY77" i="1"/>
  <c r="BX77" i="1"/>
  <c r="DU77" i="1" s="1"/>
  <c r="BH77" i="1"/>
  <c r="DE77" i="1" s="1"/>
  <c r="BS75" i="1"/>
  <c r="DP75" i="1" s="1"/>
  <c r="DP114" i="1" s="1"/>
  <c r="DP116" i="1" s="1"/>
  <c r="BO74" i="1"/>
  <c r="DL74" i="1" s="1"/>
  <c r="BK75" i="1"/>
  <c r="DH75" i="1" s="1"/>
  <c r="DH114" i="1" s="1"/>
  <c r="DH116" i="1" s="1"/>
  <c r="BH75" i="1"/>
  <c r="DE75" i="1" s="1"/>
  <c r="DE114" i="1" s="1"/>
  <c r="DE116" i="1" s="1"/>
  <c r="BX75" i="1"/>
  <c r="DU75" i="1" s="1"/>
  <c r="DU114" i="1" s="1"/>
  <c r="DU116" i="1" s="1"/>
  <c r="BF75" i="1"/>
  <c r="DC75" i="1" s="1"/>
  <c r="DC114" i="1" s="1"/>
  <c r="DC116" i="1" s="1"/>
  <c r="BV75" i="1"/>
  <c r="DS75" i="1" s="1"/>
  <c r="DS114" i="1" s="1"/>
  <c r="DS116" i="1" s="1"/>
  <c r="CE75" i="1"/>
  <c r="EB75" i="1" s="1"/>
  <c r="CF104" i="1"/>
  <c r="EC104" i="1" s="1"/>
  <c r="BP104" i="1"/>
  <c r="DM104" i="1" s="1"/>
  <c r="AZ104" i="1"/>
  <c r="CW104" i="1" s="1"/>
  <c r="BQ98" i="1"/>
  <c r="DN98" i="1" s="1"/>
  <c r="BQ99" i="1"/>
  <c r="DN99" i="1" s="1"/>
  <c r="BA98" i="1"/>
  <c r="CX98" i="1" s="1"/>
  <c r="BA99" i="1"/>
  <c r="CX99" i="1" s="1"/>
  <c r="BY97" i="1"/>
  <c r="DV97" i="1" s="1"/>
  <c r="BY96" i="1"/>
  <c r="DV96" i="1" s="1"/>
  <c r="BI97" i="1"/>
  <c r="DF97" i="1" s="1"/>
  <c r="BI96" i="1"/>
  <c r="DF96" i="1" s="1"/>
  <c r="BY101" i="1"/>
  <c r="DV101" i="1" s="1"/>
  <c r="EE100" i="1"/>
  <c r="EA100" i="1"/>
  <c r="DW100" i="1"/>
  <c r="DS100" i="1"/>
  <c r="DO100" i="1"/>
  <c r="DK100" i="1"/>
  <c r="DG100" i="1"/>
  <c r="DC100" i="1"/>
  <c r="CY100" i="1"/>
  <c r="CU100" i="1"/>
  <c r="EG100" i="1"/>
  <c r="EC100" i="1"/>
  <c r="DY100" i="1"/>
  <c r="DU100" i="1"/>
  <c r="DQ100" i="1"/>
  <c r="DM100" i="1"/>
  <c r="DI100" i="1"/>
  <c r="DE100" i="1"/>
  <c r="DA100" i="1"/>
  <c r="CW100" i="1"/>
  <c r="CS100" i="1"/>
  <c r="EB100" i="1"/>
  <c r="DT100" i="1"/>
  <c r="DD100" i="1"/>
  <c r="CV100" i="1"/>
  <c r="DZ100" i="1"/>
  <c r="DR100" i="1"/>
  <c r="DJ100" i="1"/>
  <c r="DB100" i="1"/>
  <c r="CT100" i="1"/>
  <c r="EF100" i="1"/>
  <c r="DX100" i="1"/>
  <c r="DP100" i="1"/>
  <c r="DH100" i="1"/>
  <c r="CZ100" i="1"/>
  <c r="ED100" i="1"/>
  <c r="DV100" i="1"/>
  <c r="DN100" i="1"/>
  <c r="DF100" i="1"/>
  <c r="CX100" i="1"/>
  <c r="BO100" i="1"/>
  <c r="DL100" i="1" s="1"/>
  <c r="AY100" i="1"/>
  <c r="BW98" i="1"/>
  <c r="DT98" i="1" s="1"/>
  <c r="BG98" i="1"/>
  <c r="DD98" i="1" s="1"/>
  <c r="CE96" i="1"/>
  <c r="EB96" i="1" s="1"/>
  <c r="BO96" i="1"/>
  <c r="DL96" i="1" s="1"/>
  <c r="AY96" i="1"/>
  <c r="CV96" i="1" s="1"/>
  <c r="BY94" i="1"/>
  <c r="DV94" i="1" s="1"/>
  <c r="BI94" i="1"/>
  <c r="DF94" i="1" s="1"/>
  <c r="BS93" i="1"/>
  <c r="DP93" i="1" s="1"/>
  <c r="BC93" i="1"/>
  <c r="CZ93" i="1" s="1"/>
  <c r="BY92" i="1"/>
  <c r="DV92" i="1" s="1"/>
  <c r="BI92" i="1"/>
  <c r="DF92" i="1" s="1"/>
  <c r="BS91" i="1"/>
  <c r="DP91" i="1" s="1"/>
  <c r="BC91" i="1"/>
  <c r="CZ91" i="1" s="1"/>
  <c r="BY90" i="1"/>
  <c r="DV90" i="1" s="1"/>
  <c r="BI90" i="1"/>
  <c r="DF90" i="1" s="1"/>
  <c r="BS89" i="1"/>
  <c r="DP89" i="1" s="1"/>
  <c r="BC89" i="1"/>
  <c r="CZ89" i="1" s="1"/>
  <c r="BY88" i="1"/>
  <c r="BI88" i="1"/>
  <c r="DF88" i="1" s="1"/>
  <c r="CI88" i="1"/>
  <c r="CI87" i="1"/>
  <c r="EF87" i="1" s="1"/>
  <c r="BS87" i="1"/>
  <c r="DP87" i="1" s="1"/>
  <c r="BC87" i="1"/>
  <c r="CZ87" i="1" s="1"/>
  <c r="CG95" i="1"/>
  <c r="ED95" i="1" s="1"/>
  <c r="CG93" i="1"/>
  <c r="ED93" i="1" s="1"/>
  <c r="EF88" i="1"/>
  <c r="EB88" i="1"/>
  <c r="DX88" i="1"/>
  <c r="DT88" i="1"/>
  <c r="DP88" i="1"/>
  <c r="DL88" i="1"/>
  <c r="DH88" i="1"/>
  <c r="DD88" i="1"/>
  <c r="CZ88" i="1"/>
  <c r="CV88" i="1"/>
  <c r="ED88" i="1"/>
  <c r="DZ88" i="1"/>
  <c r="DV88" i="1"/>
  <c r="DR88" i="1"/>
  <c r="DN88" i="1"/>
  <c r="DJ88" i="1"/>
  <c r="DB88" i="1"/>
  <c r="CX88" i="1"/>
  <c r="CT88" i="1"/>
  <c r="EG88" i="1"/>
  <c r="DY88" i="1"/>
  <c r="DQ88" i="1"/>
  <c r="DI88" i="1"/>
  <c r="DA88" i="1"/>
  <c r="CS88" i="1"/>
  <c r="EE88" i="1"/>
  <c r="DW88" i="1"/>
  <c r="DO88" i="1"/>
  <c r="DG88" i="1"/>
  <c r="CY88" i="1"/>
  <c r="EC88" i="1"/>
  <c r="DU88" i="1"/>
  <c r="DM88" i="1"/>
  <c r="DE88" i="1"/>
  <c r="CW88" i="1"/>
  <c r="EA88" i="1"/>
  <c r="DS88" i="1"/>
  <c r="DK88" i="1"/>
  <c r="DC88" i="1"/>
  <c r="CU88" i="1"/>
  <c r="EF86" i="1"/>
  <c r="EB86" i="1"/>
  <c r="DX86" i="1"/>
  <c r="DT86" i="1"/>
  <c r="DP86" i="1"/>
  <c r="DL86" i="1"/>
  <c r="DH86" i="1"/>
  <c r="DD86" i="1"/>
  <c r="CZ86" i="1"/>
  <c r="CV86" i="1"/>
  <c r="ED86" i="1"/>
  <c r="DZ86" i="1"/>
  <c r="DV86" i="1"/>
  <c r="DR86" i="1"/>
  <c r="DN86" i="1"/>
  <c r="DJ86" i="1"/>
  <c r="DF86" i="1"/>
  <c r="DB86" i="1"/>
  <c r="CX86" i="1"/>
  <c r="CT86" i="1"/>
  <c r="EG86" i="1"/>
  <c r="DY86" i="1"/>
  <c r="DQ86" i="1"/>
  <c r="DI86" i="1"/>
  <c r="DA86" i="1"/>
  <c r="CS86" i="1"/>
  <c r="EE86" i="1"/>
  <c r="DW86" i="1"/>
  <c r="DO86" i="1"/>
  <c r="DG86" i="1"/>
  <c r="CY86" i="1"/>
  <c r="EC86" i="1"/>
  <c r="DU86" i="1"/>
  <c r="DM86" i="1"/>
  <c r="DE86" i="1"/>
  <c r="CW86" i="1"/>
  <c r="EA86" i="1"/>
  <c r="DS86" i="1"/>
  <c r="DK86" i="1"/>
  <c r="DC86" i="1"/>
  <c r="CU86" i="1"/>
  <c r="AW83" i="1"/>
  <c r="CT83" i="1" s="1"/>
  <c r="AW84" i="1"/>
  <c r="CT84" i="1" s="1"/>
  <c r="CI92" i="1"/>
  <c r="EF92" i="1" s="1"/>
  <c r="CI90" i="1"/>
  <c r="EF90" i="1" s="1"/>
  <c r="BW85" i="1"/>
  <c r="DT85" i="1" s="1"/>
  <c r="BG85" i="1"/>
  <c r="DD85" i="1" s="1"/>
  <c r="CC84" i="1"/>
  <c r="DZ84" i="1" s="1"/>
  <c r="BM84" i="1"/>
  <c r="DJ84" i="1" s="1"/>
  <c r="CA83" i="1"/>
  <c r="DX83" i="1" s="1"/>
  <c r="BK83" i="1"/>
  <c r="DH83" i="1" s="1"/>
  <c r="BQ82" i="1"/>
  <c r="DN82" i="1" s="1"/>
  <c r="BA82" i="1"/>
  <c r="CX82" i="1" s="1"/>
  <c r="BW81" i="1"/>
  <c r="DT81" i="1" s="1"/>
  <c r="BG81" i="1"/>
  <c r="DD81" i="1" s="1"/>
  <c r="CC80" i="1"/>
  <c r="DZ80" i="1" s="1"/>
  <c r="BM80" i="1"/>
  <c r="DJ80" i="1" s="1"/>
  <c r="DJ114" i="1" s="1"/>
  <c r="DJ116" i="1" s="1"/>
  <c r="AW80" i="1"/>
  <c r="CT80" i="1" s="1"/>
  <c r="BW79" i="1"/>
  <c r="DT79" i="1" s="1"/>
  <c r="BG79" i="1"/>
  <c r="DD79" i="1" s="1"/>
  <c r="CI84" i="1"/>
  <c r="EF84" i="1" s="1"/>
  <c r="BN78" i="1"/>
  <c r="DK78" i="1" s="1"/>
  <c r="BT77" i="1"/>
  <c r="DQ77" i="1" s="1"/>
  <c r="BD77" i="1"/>
  <c r="DA77" i="1" s="1"/>
  <c r="CG81" i="1"/>
  <c r="ED81" i="1" s="1"/>
  <c r="BC75" i="1"/>
  <c r="CZ75" i="1" s="1"/>
  <c r="CZ114" i="1" s="1"/>
  <c r="CZ116" i="1" s="1"/>
  <c r="AV75" i="1"/>
  <c r="CS75" i="1" s="1"/>
  <c r="BL75" i="1"/>
  <c r="DI75" i="1" s="1"/>
  <c r="DI114" i="1" s="1"/>
  <c r="DI116" i="1" s="1"/>
  <c r="CB75" i="1"/>
  <c r="DY75" i="1" s="1"/>
  <c r="DY114" i="1" s="1"/>
  <c r="DY116" i="1" s="1"/>
  <c r="BA75" i="1"/>
  <c r="CX75" i="1" s="1"/>
  <c r="CX114" i="1" s="1"/>
  <c r="CX116" i="1" s="1"/>
  <c r="BQ75" i="1"/>
  <c r="DN75" i="1" s="1"/>
  <c r="BJ75" i="1"/>
  <c r="DG75" i="1" s="1"/>
  <c r="DG114" i="1" s="1"/>
  <c r="DG116" i="1" s="1"/>
  <c r="BZ75" i="1"/>
  <c r="DW75" i="1" s="1"/>
  <c r="DW114" i="1" s="1"/>
  <c r="DW116" i="1" s="1"/>
  <c r="CI75" i="1"/>
  <c r="EF75" i="1" s="1"/>
  <c r="EF114" i="1" s="1"/>
  <c r="EF116" i="1" s="1"/>
  <c r="C31" i="1"/>
  <c r="D30" i="1"/>
  <c r="F29" i="1" l="1"/>
  <c r="M29" i="1" s="1"/>
  <c r="D11" i="2"/>
  <c r="F30" i="1"/>
  <c r="M30" i="1" s="1"/>
  <c r="D12" i="2"/>
  <c r="Q8" i="2" s="1"/>
  <c r="R8" i="2" s="1"/>
  <c r="DL114" i="1"/>
  <c r="DL116" i="1" s="1"/>
  <c r="ED114" i="1"/>
  <c r="ED116" i="1" s="1"/>
  <c r="EA114" i="1"/>
  <c r="EA116" i="1" s="1"/>
  <c r="EB114" i="1"/>
  <c r="EB116" i="1" s="1"/>
  <c r="CV114" i="1"/>
  <c r="CV116" i="1" s="1"/>
  <c r="DQ114" i="1"/>
  <c r="DQ116" i="1" s="1"/>
  <c r="DK114" i="1"/>
  <c r="DK116" i="1" s="1"/>
  <c r="DV114" i="1"/>
  <c r="DV116" i="1" s="1"/>
  <c r="DA114" i="1"/>
  <c r="DA116" i="1" s="1"/>
  <c r="CU114" i="1"/>
  <c r="CU116" i="1" s="1"/>
  <c r="DD114" i="1"/>
  <c r="DD116" i="1" s="1"/>
  <c r="DT114" i="1"/>
  <c r="DT116" i="1" s="1"/>
  <c r="CT114" i="1"/>
  <c r="CT116" i="1" s="1"/>
  <c r="DZ114" i="1"/>
  <c r="DZ116" i="1" s="1"/>
  <c r="EE114" i="1"/>
  <c r="EE116" i="1" s="1"/>
  <c r="DF114" i="1"/>
  <c r="DF116" i="1" s="1"/>
  <c r="DB114" i="1"/>
  <c r="DB116" i="1" s="1"/>
  <c r="C32" i="1"/>
  <c r="D31" i="1"/>
  <c r="I13" i="5" l="1"/>
  <c r="I13" i="6"/>
  <c r="F31" i="1"/>
  <c r="M31" i="1" s="1"/>
  <c r="D13" i="2"/>
  <c r="C33" i="1"/>
  <c r="D32" i="1"/>
  <c r="F32" i="1" l="1"/>
  <c r="M32" i="1" s="1"/>
  <c r="D14" i="2"/>
  <c r="C34" i="1"/>
  <c r="D33" i="1"/>
  <c r="F33" i="1" l="1"/>
  <c r="M33" i="1" s="1"/>
  <c r="D15" i="2"/>
  <c r="C35" i="1"/>
  <c r="D34" i="1"/>
  <c r="F34" i="1" l="1"/>
  <c r="M34" i="1" s="1"/>
  <c r="D16" i="2"/>
  <c r="C36" i="1"/>
  <c r="D35" i="1"/>
  <c r="F35" i="1" l="1"/>
  <c r="M35" i="1" s="1"/>
  <c r="D17" i="2"/>
  <c r="C37" i="1"/>
  <c r="D36" i="1"/>
  <c r="F36" i="1" l="1"/>
  <c r="M36" i="1" s="1"/>
  <c r="D18" i="2"/>
  <c r="Q9" i="2" s="1"/>
  <c r="R9" i="2" s="1"/>
  <c r="C38" i="1"/>
  <c r="D37" i="1"/>
  <c r="I14" i="5" l="1"/>
  <c r="G23" i="5" s="1"/>
  <c r="I14" i="6"/>
  <c r="G25" i="5"/>
  <c r="G30" i="5"/>
  <c r="H24" i="5"/>
  <c r="H29" i="5"/>
  <c r="I26" i="5"/>
  <c r="G24" i="5"/>
  <c r="H28" i="5"/>
  <c r="I30" i="5"/>
  <c r="G26" i="5"/>
  <c r="H25" i="5"/>
  <c r="H30" i="5"/>
  <c r="I23" i="5"/>
  <c r="I28" i="5"/>
  <c r="G29" i="5"/>
  <c r="G28" i="5"/>
  <c r="H26" i="5"/>
  <c r="I24" i="5"/>
  <c r="I29" i="5"/>
  <c r="H23" i="5"/>
  <c r="I25" i="5"/>
  <c r="F37" i="1"/>
  <c r="M37" i="1" s="1"/>
  <c r="D19" i="2"/>
  <c r="C39" i="1"/>
  <c r="D38" i="1"/>
  <c r="J28" i="5" l="1"/>
  <c r="G30" i="6"/>
  <c r="G26" i="6"/>
  <c r="G23" i="6"/>
  <c r="G24" i="6"/>
  <c r="H30" i="6"/>
  <c r="H28" i="6"/>
  <c r="H26" i="6"/>
  <c r="H29" i="6"/>
  <c r="H24" i="6"/>
  <c r="G25" i="6"/>
  <c r="G29" i="6"/>
  <c r="H23" i="6"/>
  <c r="I23" i="6"/>
  <c r="H25" i="6"/>
  <c r="G28" i="6"/>
  <c r="I24" i="6"/>
  <c r="I25" i="6"/>
  <c r="I26" i="6"/>
  <c r="I28" i="6"/>
  <c r="I30" i="6"/>
  <c r="I29" i="6"/>
  <c r="J23" i="5"/>
  <c r="J29" i="5"/>
  <c r="J24" i="5"/>
  <c r="J30" i="5"/>
  <c r="J26" i="5"/>
  <c r="J25" i="5"/>
  <c r="F38" i="1"/>
  <c r="M38" i="1" s="1"/>
  <c r="D20" i="2"/>
  <c r="C40" i="1"/>
  <c r="D39" i="1"/>
  <c r="J26" i="6" l="1"/>
  <c r="J29" i="6"/>
  <c r="J23" i="6"/>
  <c r="J25" i="6"/>
  <c r="J30" i="6"/>
  <c r="J24" i="6"/>
  <c r="J28" i="6"/>
  <c r="F39" i="1"/>
  <c r="M39" i="1" s="1"/>
  <c r="D21" i="2"/>
  <c r="C41" i="1"/>
  <c r="D40" i="1"/>
  <c r="F40" i="1" l="1"/>
  <c r="M40" i="1" s="1"/>
  <c r="D22" i="2"/>
  <c r="C42" i="1"/>
  <c r="D41" i="1"/>
  <c r="F41" i="1" l="1"/>
  <c r="M41" i="1" s="1"/>
  <c r="D23" i="2"/>
  <c r="C43" i="1"/>
  <c r="D42" i="1"/>
  <c r="F42" i="1" l="1"/>
  <c r="M42" i="1" s="1"/>
  <c r="D24" i="2"/>
  <c r="Q10" i="2" s="1"/>
  <c r="R10" i="2" s="1"/>
  <c r="C44" i="1"/>
  <c r="D43" i="1"/>
  <c r="I15" i="5" l="1"/>
  <c r="G41" i="5" s="1"/>
  <c r="I15" i="6"/>
  <c r="H41" i="5"/>
  <c r="G38" i="5"/>
  <c r="F43" i="1"/>
  <c r="M43" i="1" s="1"/>
  <c r="D25" i="2"/>
  <c r="C45" i="1"/>
  <c r="D44" i="1"/>
  <c r="I40" i="5" l="1"/>
  <c r="I42" i="5"/>
  <c r="I37" i="5"/>
  <c r="I36" i="5"/>
  <c r="G42" i="5"/>
  <c r="H38" i="5"/>
  <c r="H35" i="5"/>
  <c r="H42" i="5"/>
  <c r="G36" i="5"/>
  <c r="I41" i="5"/>
  <c r="J41" i="5" s="1"/>
  <c r="H36" i="5"/>
  <c r="I35" i="5"/>
  <c r="H40" i="5"/>
  <c r="I38" i="5"/>
  <c r="H37" i="5"/>
  <c r="G35" i="5"/>
  <c r="J35" i="5" s="1"/>
  <c r="G37" i="5"/>
  <c r="G40" i="5"/>
  <c r="G37" i="6"/>
  <c r="H41" i="6"/>
  <c r="H35" i="6"/>
  <c r="G40" i="6"/>
  <c r="H40" i="6"/>
  <c r="G35" i="6"/>
  <c r="I36" i="6"/>
  <c r="G41" i="6"/>
  <c r="G42" i="6"/>
  <c r="H42" i="6"/>
  <c r="H36" i="6"/>
  <c r="I35" i="6"/>
  <c r="G36" i="6"/>
  <c r="H38" i="6"/>
  <c r="H37" i="6"/>
  <c r="G38" i="6"/>
  <c r="I37" i="6"/>
  <c r="I38" i="6"/>
  <c r="I40" i="6"/>
  <c r="I42" i="6"/>
  <c r="I41" i="6"/>
  <c r="F44" i="1"/>
  <c r="M44" i="1" s="1"/>
  <c r="D26" i="2"/>
  <c r="C46" i="1"/>
  <c r="D45" i="1"/>
  <c r="J37" i="5" l="1"/>
  <c r="J36" i="5"/>
  <c r="J42" i="5"/>
  <c r="J40" i="5"/>
  <c r="J38" i="5"/>
  <c r="J42" i="6"/>
  <c r="J35" i="6"/>
  <c r="J41" i="6"/>
  <c r="J37" i="6"/>
  <c r="J36" i="6"/>
  <c r="J40" i="6"/>
  <c r="J38" i="6"/>
  <c r="F45" i="1"/>
  <c r="M45" i="1" s="1"/>
  <c r="D27" i="2"/>
  <c r="C47" i="1"/>
  <c r="D46" i="1"/>
  <c r="F46" i="1" l="1"/>
  <c r="M46" i="1" s="1"/>
  <c r="D28" i="2"/>
  <c r="C48" i="1"/>
  <c r="D47" i="1"/>
  <c r="F47" i="1" l="1"/>
  <c r="M47" i="1" s="1"/>
  <c r="D29" i="2"/>
  <c r="C49" i="1"/>
  <c r="D48" i="1"/>
  <c r="F48" i="1" l="1"/>
  <c r="M48" i="1" s="1"/>
  <c r="D30" i="2"/>
  <c r="Q11" i="2" s="1"/>
  <c r="R11" i="2" s="1"/>
  <c r="C50" i="1"/>
  <c r="D49" i="1"/>
  <c r="D31" i="2" s="1"/>
  <c r="I16" i="5" l="1"/>
  <c r="H49" i="5" s="1"/>
  <c r="I16" i="6"/>
  <c r="I49" i="5"/>
  <c r="G48" i="5"/>
  <c r="H50" i="5"/>
  <c r="G50" i="5"/>
  <c r="I53" i="5"/>
  <c r="G49" i="5"/>
  <c r="G54" i="5"/>
  <c r="H47" i="5"/>
  <c r="H52" i="5"/>
  <c r="I47" i="5"/>
  <c r="I52" i="5"/>
  <c r="I48" i="5"/>
  <c r="C51" i="1"/>
  <c r="D50" i="1"/>
  <c r="F49" i="1"/>
  <c r="M49" i="1" s="1"/>
  <c r="G52" i="5" l="1"/>
  <c r="I50" i="5"/>
  <c r="J50" i="5" s="1"/>
  <c r="D8" i="5" s="1"/>
  <c r="H53" i="5"/>
  <c r="G47" i="5"/>
  <c r="J47" i="5" s="1"/>
  <c r="D5" i="5" s="1"/>
  <c r="C5" i="5" s="1"/>
  <c r="I54" i="5"/>
  <c r="H48" i="5"/>
  <c r="J48" i="5" s="1"/>
  <c r="D6" i="5" s="1"/>
  <c r="G53" i="5"/>
  <c r="J53" i="5" s="1"/>
  <c r="D11" i="5" s="1"/>
  <c r="H54" i="5"/>
  <c r="J54" i="5" s="1"/>
  <c r="D12" i="5" s="1"/>
  <c r="J49" i="5"/>
  <c r="D7" i="5" s="1"/>
  <c r="G54" i="6"/>
  <c r="H54" i="6"/>
  <c r="H52" i="6"/>
  <c r="G50" i="6"/>
  <c r="G48" i="6"/>
  <c r="H50" i="6"/>
  <c r="H53" i="6"/>
  <c r="H49" i="6"/>
  <c r="G52" i="6"/>
  <c r="G49" i="6"/>
  <c r="G53" i="6"/>
  <c r="H48" i="6"/>
  <c r="G47" i="6"/>
  <c r="H47" i="6"/>
  <c r="I47" i="6"/>
  <c r="I48" i="6"/>
  <c r="I49" i="6"/>
  <c r="I50" i="6"/>
  <c r="I52" i="6"/>
  <c r="I54" i="6"/>
  <c r="I53" i="6"/>
  <c r="J52" i="5"/>
  <c r="D10" i="5" s="1"/>
  <c r="F50" i="1"/>
  <c r="M50" i="1" s="1"/>
  <c r="D32" i="2"/>
  <c r="C52" i="1"/>
  <c r="D51" i="1"/>
  <c r="J54" i="6" l="1"/>
  <c r="D12" i="6" s="1"/>
  <c r="J48" i="6"/>
  <c r="D6" i="6" s="1"/>
  <c r="J52" i="6"/>
  <c r="D10" i="6" s="1"/>
  <c r="J49" i="6"/>
  <c r="D7" i="6" s="1"/>
  <c r="J47" i="6"/>
  <c r="D5" i="6" s="1"/>
  <c r="C5" i="6" s="1"/>
  <c r="J50" i="6"/>
  <c r="D8" i="6" s="1"/>
  <c r="J53" i="6"/>
  <c r="D11" i="6" s="1"/>
  <c r="C11" i="6" s="1"/>
  <c r="C12" i="5"/>
  <c r="C10" i="5"/>
  <c r="C11" i="5"/>
  <c r="C7" i="5"/>
  <c r="C6" i="5"/>
  <c r="C8" i="5"/>
  <c r="F51" i="1"/>
  <c r="M51" i="1" s="1"/>
  <c r="D33" i="2"/>
  <c r="C53" i="1"/>
  <c r="D52" i="1"/>
  <c r="C7" i="6" l="1"/>
  <c r="C12" i="6"/>
  <c r="C8" i="6"/>
  <c r="C10" i="6"/>
  <c r="C6" i="6"/>
  <c r="F52" i="1"/>
  <c r="M52" i="1" s="1"/>
  <c r="D34" i="2"/>
  <c r="C54" i="1"/>
  <c r="D53" i="1"/>
  <c r="F53" i="1" l="1"/>
  <c r="M53" i="1" s="1"/>
  <c r="D35" i="2"/>
  <c r="C55" i="1"/>
  <c r="D54" i="1"/>
  <c r="F54" i="1" l="1"/>
  <c r="M54" i="1" s="1"/>
  <c r="D36" i="2"/>
  <c r="C56" i="1"/>
  <c r="D55" i="1"/>
  <c r="F55" i="1" l="1"/>
  <c r="M55" i="1" s="1"/>
  <c r="D37" i="2"/>
  <c r="C57" i="1"/>
  <c r="D56" i="1"/>
  <c r="F56" i="1" l="1"/>
  <c r="M56" i="1" s="1"/>
  <c r="D38" i="2"/>
  <c r="C58" i="1"/>
  <c r="D57" i="1"/>
  <c r="F57" i="1" l="1"/>
  <c r="M57" i="1" s="1"/>
  <c r="D39" i="2"/>
  <c r="C59" i="1"/>
  <c r="D58" i="1"/>
  <c r="F58" i="1" l="1"/>
  <c r="M58" i="1" s="1"/>
  <c r="D40" i="2"/>
  <c r="C60" i="1"/>
  <c r="D59" i="1"/>
  <c r="F59" i="1" l="1"/>
  <c r="M59" i="1" s="1"/>
  <c r="D41" i="2"/>
  <c r="C61" i="1"/>
  <c r="D60" i="1"/>
  <c r="F60" i="1" l="1"/>
  <c r="M60" i="1" s="1"/>
  <c r="D42" i="2"/>
  <c r="C62" i="1"/>
  <c r="D61" i="1"/>
  <c r="D43" i="2" s="1"/>
  <c r="C63" i="1" l="1"/>
  <c r="D62" i="1"/>
  <c r="F61" i="1"/>
  <c r="M61" i="1" s="1"/>
  <c r="F62" i="1" l="1"/>
  <c r="M62" i="1" s="1"/>
  <c r="D44" i="2"/>
  <c r="C64" i="1"/>
  <c r="D63" i="1"/>
  <c r="F63" i="1" l="1"/>
  <c r="M63" i="1" s="1"/>
  <c r="D45" i="2"/>
  <c r="C65" i="1"/>
  <c r="D65" i="1" s="1"/>
  <c r="D64" i="1"/>
  <c r="F64" i="1" l="1"/>
  <c r="M64" i="1" s="1"/>
  <c r="D46" i="2"/>
  <c r="F65" i="1"/>
  <c r="M65" i="1" s="1"/>
  <c r="D47" i="2"/>
  <c r="Q12" i="2" s="1"/>
  <c r="R12" i="2" s="1"/>
  <c r="I17" i="5" l="1"/>
  <c r="I18" i="5" s="1"/>
  <c r="I17" i="6"/>
  <c r="I18" i="6" s="1"/>
  <c r="R13" i="2"/>
  <c r="M66" i="1"/>
  <c r="M68" i="1" s="1"/>
</calcChain>
</file>

<file path=xl/sharedStrings.xml><?xml version="1.0" encoding="utf-8"?>
<sst xmlns="http://schemas.openxmlformats.org/spreadsheetml/2006/main" count="480" uniqueCount="98">
  <si>
    <t>per BS EN 61400: 12 (2006)</t>
  </si>
  <si>
    <t>Eq. 6 (p20)</t>
  </si>
  <si>
    <t>AEP = f (Nh, N, Vi, Pi, F(V))</t>
  </si>
  <si>
    <t>where</t>
  </si>
  <si>
    <t>Nh</t>
  </si>
  <si>
    <t>is the number of hours in one year = 8760</t>
  </si>
  <si>
    <t>N</t>
  </si>
  <si>
    <t>is the number of bins</t>
  </si>
  <si>
    <t>Vi</t>
  </si>
  <si>
    <t>is the normalised and average wind speed in bin i</t>
  </si>
  <si>
    <t>note: the wind speed rnge shall be divided into 0.5 m/s conigious bins centred on multiples of 0.5m/s (p18, clause 7.6)</t>
  </si>
  <si>
    <t>Pi</t>
  </si>
  <si>
    <t>is the normalised and average power output in bin i</t>
  </si>
  <si>
    <t>F(V)</t>
  </si>
  <si>
    <t>is the Rayleigh cumulative probability distribution function for wind speed</t>
  </si>
  <si>
    <t>Eq. 7 (p21)</t>
  </si>
  <si>
    <t>F(V) = f (V, Vave)</t>
  </si>
  <si>
    <t>Vave</t>
  </si>
  <si>
    <t>is the annual average windspeed at hub height</t>
  </si>
  <si>
    <t>V</t>
  </si>
  <si>
    <t>is the wind speed</t>
  </si>
  <si>
    <t>F(Vi) - F(Vi-1)</t>
  </si>
  <si>
    <t>Vi (m/s)</t>
  </si>
  <si>
    <t>Pi (W)</t>
  </si>
  <si>
    <t>((Pi-1) + (Pi))/2</t>
  </si>
  <si>
    <t>[F(Vi) - F(Vi-1)] . [((Pi-1) + (Pi))/2]</t>
  </si>
  <si>
    <t>Nh (h/yr)</t>
  </si>
  <si>
    <t>AEP (kWh/yr)</t>
  </si>
  <si>
    <t>F(Vi)-F(Vi-1)</t>
  </si>
  <si>
    <t>[F.P]</t>
  </si>
  <si>
    <t>Cumulative Probability
F(V) 
[%]</t>
  </si>
  <si>
    <t>Vave [m/s] =</t>
  </si>
  <si>
    <t>Windspeed bin centred on
V 
[m/s]</t>
  </si>
  <si>
    <t>Factor</t>
  </si>
  <si>
    <t>Windspeed bin centred on
V 
[knots]</t>
  </si>
  <si>
    <t>kts</t>
  </si>
  <si>
    <t>m/s</t>
  </si>
  <si>
    <t>sloop mk1 46' shortmast</t>
  </si>
  <si>
    <t>sloop mk1 51' tallmast</t>
  </si>
  <si>
    <t>sloop mk2 49' bowsprit</t>
  </si>
  <si>
    <t>sloop mk1 46' shortmast + bowsprit</t>
  </si>
  <si>
    <t>sloop mk1 51' tallmast + bowsprit</t>
  </si>
  <si>
    <t>sloop mk1 51' tallmast + shortboom</t>
  </si>
  <si>
    <t>ketch mk1 46' shortmast</t>
  </si>
  <si>
    <t>Upwind</t>
  </si>
  <si>
    <t>Twa 47</t>
  </si>
  <si>
    <t>Speed (kts)</t>
  </si>
  <si>
    <t>Beam</t>
  </si>
  <si>
    <t>Twa 90</t>
  </si>
  <si>
    <t>Downwind</t>
  </si>
  <si>
    <t>Twa 140</t>
  </si>
  <si>
    <t>Windspeed = 8 kts</t>
  </si>
  <si>
    <t>Windspeed = 14 kts</t>
  </si>
  <si>
    <t>Windspeed = 20 kts</t>
  </si>
  <si>
    <t>%</t>
  </si>
  <si>
    <t>Bin range</t>
  </si>
  <si>
    <t>Bin avge</t>
  </si>
  <si>
    <t>Course probability</t>
  </si>
  <si>
    <t>Windspeed bin probabilities</t>
  </si>
  <si>
    <t>Distance (nm)</t>
  </si>
  <si>
    <t>Days sailing</t>
  </si>
  <si>
    <t>Day duration</t>
  </si>
  <si>
    <t>Sailing hours</t>
  </si>
  <si>
    <t>(days)</t>
  </si>
  <si>
    <t>(hours/day)</t>
  </si>
  <si>
    <t>(hours)</t>
  </si>
  <si>
    <t>-</t>
  </si>
  <si>
    <t>All courses</t>
  </si>
  <si>
    <t>sailing</t>
  </si>
  <si>
    <t>Assumption</t>
  </si>
  <si>
    <t>not sailing</t>
  </si>
  <si>
    <t>TOTAL</t>
  </si>
  <si>
    <t>ketch mk2</t>
  </si>
  <si>
    <t>Annual avge windspeed (m/s)</t>
  </si>
  <si>
    <t>Annual avge windspeed (kts)</t>
  </si>
  <si>
    <t>Windspeed [knots]</t>
  </si>
  <si>
    <t>Windspeed [m/s]</t>
  </si>
  <si>
    <t>Average : 4m/s (8kts)</t>
  </si>
  <si>
    <t>Average : 5m/s (10kts)</t>
  </si>
  <si>
    <t>Average : 6m/s (12kts)</t>
  </si>
  <si>
    <t>Average : 6m/s (14kts)</t>
  </si>
  <si>
    <t>Bin probability</t>
  </si>
  <si>
    <t>Bin probability (5m/s = 10kts)</t>
  </si>
  <si>
    <t>Cumulative probability (5m/s = 10kts)</t>
  </si>
  <si>
    <t>Average : 7m/s (14kts)</t>
  </si>
  <si>
    <t>Bin bottom</t>
  </si>
  <si>
    <t>Bin top</t>
  </si>
  <si>
    <t>Cum probability to bin top</t>
  </si>
  <si>
    <t>Average =</t>
  </si>
  <si>
    <t>Spinnaker</t>
  </si>
  <si>
    <t>increase</t>
  </si>
  <si>
    <t>switch</t>
  </si>
  <si>
    <t>yes = 1</t>
  </si>
  <si>
    <t>no = 0</t>
  </si>
  <si>
    <t>value to use</t>
  </si>
  <si>
    <t>no</t>
  </si>
  <si>
    <t>yes</t>
  </si>
  <si>
    <t>(bin avge)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</si>
</sst>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  <numFmt numFmtId="167" formatCode="_-* #,##0.0_-;\-* #,##0.0_-;_-* &quot;-&quot;??_-;_-@_-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098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0" fillId="2" borderId="1" xfId="0" applyNumberFormat="1" applyFill="1" applyBorder="1"/>
    <xf numFmtId="0" fontId="0" fillId="3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3" fontId="0" fillId="2" borderId="1" xfId="0" applyNumberFormat="1" applyFill="1" applyBorder="1"/>
    <xf numFmtId="165" fontId="0" fillId="4" borderId="0" xfId="1" applyNumberFormat="1" applyFont="1" applyFill="1"/>
    <xf numFmtId="164" fontId="0" fillId="4" borderId="0" xfId="0" applyNumberFormat="1" applyFill="1"/>
    <xf numFmtId="166" fontId="0" fillId="0" borderId="0" xfId="2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0" fillId="0" borderId="4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wrapText="1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7" borderId="2" xfId="0" applyFill="1" applyBorder="1"/>
    <xf numFmtId="0" fontId="0" fillId="7" borderId="8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0" xfId="0" applyFill="1" applyBorder="1"/>
    <xf numFmtId="0" fontId="0" fillId="7" borderId="5" xfId="0" applyFill="1" applyBorder="1"/>
    <xf numFmtId="0" fontId="0" fillId="8" borderId="2" xfId="0" applyFill="1" applyBorder="1"/>
    <xf numFmtId="0" fontId="0" fillId="8" borderId="8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0" xfId="0" applyFill="1" applyBorder="1"/>
    <xf numFmtId="0" fontId="0" fillId="8" borderId="5" xfId="0" applyFill="1" applyBorder="1"/>
    <xf numFmtId="0" fontId="0" fillId="6" borderId="2" xfId="0" applyFill="1" applyBorder="1"/>
    <xf numFmtId="0" fontId="0" fillId="6" borderId="8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11" xfId="0" applyBorder="1"/>
    <xf numFmtId="9" fontId="0" fillId="0" borderId="12" xfId="2" applyFont="1" applyBorder="1"/>
    <xf numFmtId="0" fontId="0" fillId="0" borderId="14" xfId="0" applyBorder="1"/>
    <xf numFmtId="9" fontId="0" fillId="0" borderId="0" xfId="2" applyFont="1" applyBorder="1"/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4" borderId="8" xfId="0" applyFill="1" applyBorder="1" applyAlignment="1">
      <alignment horizontal="right" indent="2"/>
    </xf>
    <xf numFmtId="0" fontId="0" fillId="0" borderId="3" xfId="0" applyBorder="1" applyAlignment="1">
      <alignment horizontal="left" indent="1"/>
    </xf>
    <xf numFmtId="0" fontId="0" fillId="4" borderId="0" xfId="0" applyFill="1" applyBorder="1" applyAlignment="1">
      <alignment horizontal="right" indent="2"/>
    </xf>
    <xf numFmtId="0" fontId="0" fillId="0" borderId="5" xfId="0" applyBorder="1" applyAlignment="1">
      <alignment horizontal="left" indent="1"/>
    </xf>
    <xf numFmtId="0" fontId="0" fillId="0" borderId="9" xfId="0" applyBorder="1" applyAlignment="1">
      <alignment horizontal="right" indent="2"/>
    </xf>
    <xf numFmtId="0" fontId="0" fillId="0" borderId="7" xfId="0" applyBorder="1" applyAlignment="1">
      <alignment horizontal="left" indent="1"/>
    </xf>
    <xf numFmtId="165" fontId="0" fillId="0" borderId="4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165" fontId="0" fillId="0" borderId="14" xfId="0" applyNumberFormat="1" applyBorder="1"/>
    <xf numFmtId="165" fontId="0" fillId="0" borderId="15" xfId="0" applyNumberFormat="1" applyBorder="1"/>
    <xf numFmtId="0" fontId="0" fillId="6" borderId="13" xfId="0" applyFill="1" applyBorder="1"/>
    <xf numFmtId="0" fontId="0" fillId="6" borderId="14" xfId="0" applyFill="1" applyBorder="1"/>
    <xf numFmtId="0" fontId="0" fillId="8" borderId="13" xfId="0" applyFill="1" applyBorder="1"/>
    <xf numFmtId="0" fontId="0" fillId="8" borderId="14" xfId="0" applyFill="1" applyBorder="1"/>
    <xf numFmtId="9" fontId="0" fillId="4" borderId="1" xfId="2" applyFont="1" applyFill="1" applyBorder="1"/>
    <xf numFmtId="9" fontId="0" fillId="0" borderId="0" xfId="2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2" fillId="9" borderId="8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4" xfId="1" applyNumberFormat="1" applyFon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8" xfId="2" applyFont="1" applyBorder="1" applyAlignment="1">
      <alignment horizontal="center"/>
    </xf>
    <xf numFmtId="165" fontId="0" fillId="0" borderId="13" xfId="0" applyNumberFormat="1" applyBorder="1"/>
    <xf numFmtId="2" fontId="0" fillId="0" borderId="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2" fillId="9" borderId="16" xfId="0" applyFont="1" applyFill="1" applyBorder="1"/>
    <xf numFmtId="164" fontId="2" fillId="9" borderId="17" xfId="0" applyNumberFormat="1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/>
    <xf numFmtId="0" fontId="2" fillId="9" borderId="20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9" fontId="0" fillId="0" borderId="26" xfId="2" applyFont="1" applyBorder="1" applyAlignment="1">
      <alignment horizontal="center"/>
    </xf>
    <xf numFmtId="0" fontId="2" fillId="9" borderId="25" xfId="0" applyFont="1" applyFill="1" applyBorder="1"/>
    <xf numFmtId="0" fontId="2" fillId="9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164" fontId="0" fillId="5" borderId="0" xfId="0" applyNumberFormat="1" applyFill="1"/>
    <xf numFmtId="166" fontId="0" fillId="0" borderId="0" xfId="0" applyNumberFormat="1"/>
    <xf numFmtId="0" fontId="0" fillId="10" borderId="0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4" fontId="0" fillId="10" borderId="4" xfId="0" applyNumberFormat="1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0" fillId="10" borderId="5" xfId="0" applyNumberFormat="1" applyFill="1" applyBorder="1" applyAlignment="1">
      <alignment horizontal="center"/>
    </xf>
    <xf numFmtId="164" fontId="0" fillId="10" borderId="6" xfId="0" applyNumberFormat="1" applyFill="1" applyBorder="1" applyAlignment="1">
      <alignment horizontal="center"/>
    </xf>
    <xf numFmtId="164" fontId="0" fillId="10" borderId="9" xfId="0" applyNumberFormat="1" applyFill="1" applyBorder="1" applyAlignment="1">
      <alignment horizontal="center"/>
    </xf>
    <xf numFmtId="164" fontId="0" fillId="10" borderId="7" xfId="0" applyNumberFormat="1" applyFill="1" applyBorder="1" applyAlignment="1">
      <alignment horizontal="center"/>
    </xf>
    <xf numFmtId="0" fontId="0" fillId="10" borderId="0" xfId="0" applyFill="1"/>
    <xf numFmtId="0" fontId="0" fillId="10" borderId="11" xfId="0" applyFill="1" applyBorder="1"/>
    <xf numFmtId="164" fontId="0" fillId="10" borderId="1" xfId="0" applyNumberFormat="1" applyFill="1" applyBorder="1" applyAlignment="1">
      <alignment horizontal="center"/>
    </xf>
    <xf numFmtId="0" fontId="0" fillId="10" borderId="1" xfId="0" applyFill="1" applyBorder="1"/>
    <xf numFmtId="0" fontId="0" fillId="10" borderId="12" xfId="0" applyFill="1" applyBorder="1"/>
    <xf numFmtId="0" fontId="0" fillId="10" borderId="2" xfId="0" applyFill="1" applyBorder="1" applyAlignment="1">
      <alignment horizontal="center" wrapText="1"/>
    </xf>
    <xf numFmtId="0" fontId="0" fillId="10" borderId="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3" xfId="0" applyFill="1" applyBorder="1" applyAlignment="1">
      <alignment horizontal="center" wrapText="1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9" fontId="0" fillId="10" borderId="4" xfId="2" applyFont="1" applyFill="1" applyBorder="1" applyAlignment="1">
      <alignment horizontal="center"/>
    </xf>
    <xf numFmtId="9" fontId="0" fillId="10" borderId="14" xfId="0" applyNumberFormat="1" applyFill="1" applyBorder="1" applyAlignment="1">
      <alignment horizontal="center"/>
    </xf>
    <xf numFmtId="9" fontId="0" fillId="10" borderId="6" xfId="2" applyFont="1" applyFill="1" applyBorder="1" applyAlignment="1">
      <alignment horizontal="center"/>
    </xf>
    <xf numFmtId="9" fontId="0" fillId="10" borderId="15" xfId="0" applyNumberFormat="1" applyFill="1" applyBorder="1" applyAlignment="1">
      <alignment horizontal="center"/>
    </xf>
    <xf numFmtId="9" fontId="0" fillId="10" borderId="0" xfId="0" applyNumberFormat="1" applyFill="1" applyAlignment="1">
      <alignment horizontal="center"/>
    </xf>
    <xf numFmtId="9" fontId="0" fillId="10" borderId="10" xfId="0" applyNumberFormat="1" applyFill="1" applyBorder="1" applyAlignment="1">
      <alignment horizontal="center"/>
    </xf>
    <xf numFmtId="0" fontId="2" fillId="9" borderId="28" xfId="0" applyFont="1" applyFill="1" applyBorder="1"/>
    <xf numFmtId="0" fontId="3" fillId="0" borderId="28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7" fontId="0" fillId="0" borderId="20" xfId="0" applyNumberFormat="1" applyBorder="1"/>
    <xf numFmtId="167" fontId="0" fillId="0" borderId="22" xfId="0" applyNumberFormat="1" applyBorder="1"/>
    <xf numFmtId="167" fontId="0" fillId="0" borderId="21" xfId="0" applyNumberFormat="1" applyBorder="1" applyAlignment="1">
      <alignment horizontal="right"/>
    </xf>
    <xf numFmtId="167" fontId="0" fillId="0" borderId="27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09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'Cum Prob'!$D$6</c:f>
              <c:strCache>
                <c:ptCount val="1"/>
                <c:pt idx="0">
                  <c:v>Cumulative Probability
F(V) 
[%]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'Cum Prob'!$C$7:$C$47</c:f>
              <c:numCache>
                <c:formatCode>0.0</c:formatCode>
                <c:ptCount val="41"/>
                <c:pt idx="0">
                  <c:v>0</c:v>
                </c:pt>
                <c:pt idx="1">
                  <c:v>0.97192199999999995</c:v>
                </c:pt>
                <c:pt idx="2">
                  <c:v>1.9438439999999999</c:v>
                </c:pt>
                <c:pt idx="3">
                  <c:v>2.9157659999999996</c:v>
                </c:pt>
                <c:pt idx="4">
                  <c:v>3.8876879999999998</c:v>
                </c:pt>
                <c:pt idx="5">
                  <c:v>4.85961</c:v>
                </c:pt>
                <c:pt idx="6">
                  <c:v>5.8315319999999993</c:v>
                </c:pt>
                <c:pt idx="7">
                  <c:v>6.8034539999999994</c:v>
                </c:pt>
                <c:pt idx="8">
                  <c:v>7.7753759999999996</c:v>
                </c:pt>
                <c:pt idx="9">
                  <c:v>8.7472979999999989</c:v>
                </c:pt>
                <c:pt idx="10">
                  <c:v>9.71922</c:v>
                </c:pt>
                <c:pt idx="11">
                  <c:v>10.691141999999999</c:v>
                </c:pt>
                <c:pt idx="12">
                  <c:v>11.663063999999999</c:v>
                </c:pt>
                <c:pt idx="13">
                  <c:v>12.634986</c:v>
                </c:pt>
                <c:pt idx="14">
                  <c:v>13.606907999999999</c:v>
                </c:pt>
                <c:pt idx="15">
                  <c:v>14.57883</c:v>
                </c:pt>
                <c:pt idx="16">
                  <c:v>15.550751999999999</c:v>
                </c:pt>
                <c:pt idx="17">
                  <c:v>16.522673999999999</c:v>
                </c:pt>
                <c:pt idx="18">
                  <c:v>17.494595999999998</c:v>
                </c:pt>
                <c:pt idx="19">
                  <c:v>18.466518000000001</c:v>
                </c:pt>
                <c:pt idx="20">
                  <c:v>19.43844</c:v>
                </c:pt>
                <c:pt idx="21">
                  <c:v>20.410361999999999</c:v>
                </c:pt>
                <c:pt idx="22">
                  <c:v>21.382283999999999</c:v>
                </c:pt>
                <c:pt idx="23">
                  <c:v>22.354205999999998</c:v>
                </c:pt>
                <c:pt idx="24">
                  <c:v>23.326127999999997</c:v>
                </c:pt>
                <c:pt idx="25">
                  <c:v>24.29805</c:v>
                </c:pt>
                <c:pt idx="26">
                  <c:v>25.269971999999999</c:v>
                </c:pt>
                <c:pt idx="27">
                  <c:v>26.241893999999998</c:v>
                </c:pt>
                <c:pt idx="28">
                  <c:v>27.213815999999998</c:v>
                </c:pt>
                <c:pt idx="29">
                  <c:v>28.185737999999997</c:v>
                </c:pt>
                <c:pt idx="30">
                  <c:v>29.15766</c:v>
                </c:pt>
                <c:pt idx="31">
                  <c:v>30.129581999999999</c:v>
                </c:pt>
                <c:pt idx="32">
                  <c:v>31.101503999999998</c:v>
                </c:pt>
                <c:pt idx="33">
                  <c:v>32.073425999999998</c:v>
                </c:pt>
                <c:pt idx="34">
                  <c:v>33.045347999999997</c:v>
                </c:pt>
                <c:pt idx="35">
                  <c:v>34.017269999999996</c:v>
                </c:pt>
                <c:pt idx="36">
                  <c:v>34.989191999999996</c:v>
                </c:pt>
                <c:pt idx="37">
                  <c:v>35.961113999999995</c:v>
                </c:pt>
                <c:pt idx="38">
                  <c:v>36.933036000000001</c:v>
                </c:pt>
                <c:pt idx="39">
                  <c:v>37.904958000000001</c:v>
                </c:pt>
                <c:pt idx="40">
                  <c:v>38.87688</c:v>
                </c:pt>
              </c:numCache>
            </c:numRef>
          </c:xVal>
          <c:yVal>
            <c:numRef>
              <c:f>'Cum Prob'!$D$7:$D$47</c:f>
              <c:numCache>
                <c:formatCode>0.0%</c:formatCode>
                <c:ptCount val="41"/>
                <c:pt idx="0">
                  <c:v>0</c:v>
                </c:pt>
                <c:pt idx="1">
                  <c:v>5.4393070197085169E-3</c:v>
                </c:pt>
                <c:pt idx="2">
                  <c:v>2.1580354549044944E-2</c:v>
                </c:pt>
                <c:pt idx="3">
                  <c:v>4.790207321629536E-2</c:v>
                </c:pt>
                <c:pt idx="4">
                  <c:v>8.3567131988642074E-2</c:v>
                </c:pt>
                <c:pt idx="5">
                  <c:v>0.12746616632994168</c:v>
                </c:pt>
                <c:pt idx="6">
                  <c:v>0.17827504196612276</c:v>
                </c:pt>
                <c:pt idx="7">
                  <c:v>0.23452103398776147</c:v>
                </c:pt>
                <c:pt idx="8">
                  <c:v>0.29465331861967536</c:v>
                </c:pt>
                <c:pt idx="9">
                  <c:v>0.35711310157482656</c:v>
                </c:pt>
                <c:pt idx="10">
                  <c:v>0.42039902784341832</c:v>
                </c:pt>
                <c:pt idx="11">
                  <c:v>0.48312417827466325</c:v>
                </c:pt>
                <c:pt idx="12">
                  <c:v>0.54406187223400382</c:v>
                </c:pt>
                <c:pt idx="13">
                  <c:v>0.60217855746398641</c:v>
                </c:pt>
                <c:pt idx="14">
                  <c:v>0.6566531666787816</c:v>
                </c:pt>
                <c:pt idx="15">
                  <c:v>0.70688335116673828</c:v>
                </c:pt>
                <c:pt idx="16">
                  <c:v>0.75247987857608445</c:v>
                </c:pt>
                <c:pt idx="17">
                  <c:v>0.79325114448813683</c:v>
                </c:pt>
                <c:pt idx="18">
                  <c:v>0.82918016384706994</c:v>
                </c:pt>
                <c:pt idx="19">
                  <c:v>0.86039657609382481</c:v>
                </c:pt>
                <c:pt idx="20">
                  <c:v>0.88714613925356789</c:v>
                </c:pt>
                <c:pt idx="21">
                  <c:v>0.90975994442769093</c:v>
                </c:pt>
                <c:pt idx="22">
                  <c:v>0.92862520574780949</c:v>
                </c:pt>
                <c:pt idx="23">
                  <c:v>0.94415902832948406</c:v>
                </c:pt>
                <c:pt idx="24">
                  <c:v>0.9567860817362277</c:v>
                </c:pt>
                <c:pt idx="25">
                  <c:v>0.96692065453011022</c:v>
                </c:pt>
                <c:pt idx="26">
                  <c:v>0.97495317096362255</c:v>
                </c:pt>
                <c:pt idx="27">
                  <c:v>0.98124093547775915</c:v>
                </c:pt>
                <c:pt idx="28">
                  <c:v>0.98610264392523161</c:v>
                </c:pt>
                <c:pt idx="29">
                  <c:v>0.98981606133469235</c:v>
                </c:pt>
                <c:pt idx="30">
                  <c:v>0.99261820556265634</c:v>
                </c:pt>
                <c:pt idx="31">
                  <c:v>0.99470738014966409</c:v>
                </c:pt>
                <c:pt idx="32">
                  <c:v>0.99624645144977986</c:v>
                </c:pt>
                <c:pt idx="33">
                  <c:v>0.99736684784039265</c:v>
                </c:pt>
                <c:pt idx="34">
                  <c:v>0.99817285734454231</c:v>
                </c:pt>
                <c:pt idx="35">
                  <c:v>0.99874590181550471</c:v>
                </c:pt>
                <c:pt idx="36">
                  <c:v>0.99914856165719479</c:v>
                </c:pt>
                <c:pt idx="37">
                  <c:v>0.99942820882172645</c:v>
                </c:pt>
                <c:pt idx="38">
                  <c:v>0.99962017435885109</c:v>
                </c:pt>
                <c:pt idx="39">
                  <c:v>0.99975042924626878</c:v>
                </c:pt>
                <c:pt idx="40">
                  <c:v>0.99983779445975174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DC-40B4-8F90-CC03DDBF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53736"/>
        <c:axId val="676152096"/>
      </c:scatterChart>
      <c:valAx>
        <c:axId val="676153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152096"/>
        <c:crosses val="autoZero"/>
        <c:crossBetween val="midCat"/>
      </c:valAx>
      <c:valAx>
        <c:axId val="6761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153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87543710183997"/>
          <c:y val="8.5294240139935862E-2"/>
          <c:w val="0.62500158946123618"/>
          <c:h val="0.72647163153669514"/>
        </c:manualLayout>
      </c:layout>
      <c:scatterChart>
        <c:scatterStyle val="lineMarker"/>
        <c:varyColors val="0"/>
        <c:ser>
          <c:idx val="0"/>
          <c:order val="0"/>
          <c:tx>
            <c:strRef>
              <c:f>AEP!$CR$116</c:f>
              <c:strCache>
                <c:ptCount val="1"/>
                <c:pt idx="0">
                  <c:v>AEP (kWh/yr)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AEP!$CS$70:$DP$70</c:f>
              <c:numCache>
                <c:formatCode>General</c:formatCod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</c:numCache>
            </c:numRef>
          </c:xVal>
          <c:yVal>
            <c:numRef>
              <c:f>AEP!$CS$116:$DP$116</c:f>
              <c:numCache>
                <c:formatCode>#,##0</c:formatCode>
                <c:ptCount val="24"/>
                <c:pt idx="0">
                  <c:v>0</c:v>
                </c:pt>
                <c:pt idx="1">
                  <c:v>-1.4932402780874137</c:v>
                </c:pt>
                <c:pt idx="2">
                  <c:v>-297.74142987701896</c:v>
                </c:pt>
                <c:pt idx="3">
                  <c:v>-449.82744485970272</c:v>
                </c:pt>
                <c:pt idx="4">
                  <c:v>444.2943347363493</c:v>
                </c:pt>
                <c:pt idx="5">
                  <c:v>2416.3808283226608</c:v>
                </c:pt>
                <c:pt idx="6">
                  <c:v>5450.1168819815757</c:v>
                </c:pt>
                <c:pt idx="7">
                  <c:v>9585.89224162348</c:v>
                </c:pt>
                <c:pt idx="8">
                  <c:v>14806.822445101987</c:v>
                </c:pt>
                <c:pt idx="9">
                  <c:v>20988.681474962043</c:v>
                </c:pt>
                <c:pt idx="10">
                  <c:v>27924.514114724567</c:v>
                </c:pt>
                <c:pt idx="11">
                  <c:v>35369.293136399661</c:v>
                </c:pt>
                <c:pt idx="12">
                  <c:v>43068.804166123955</c:v>
                </c:pt>
                <c:pt idx="13">
                  <c:v>50771.138271668118</c:v>
                </c:pt>
                <c:pt idx="14">
                  <c:v>58234.825165643168</c:v>
                </c:pt>
                <c:pt idx="15">
                  <c:v>65241.820077683515</c:v>
                </c:pt>
                <c:pt idx="16">
                  <c:v>71612.754034593177</c:v>
                </c:pt>
                <c:pt idx="17">
                  <c:v>77218.166804787994</c:v>
                </c:pt>
                <c:pt idx="18">
                  <c:v>81982.125463155491</c:v>
                </c:pt>
                <c:pt idx="19">
                  <c:v>85878.519883314104</c:v>
                </c:pt>
                <c:pt idx="20">
                  <c:v>88922.529329090408</c:v>
                </c:pt>
                <c:pt idx="21">
                  <c:v>91160.094246878391</c:v>
                </c:pt>
                <c:pt idx="22">
                  <c:v>92657.557219345108</c:v>
                </c:pt>
                <c:pt idx="23">
                  <c:v>93492.726431104136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16-432B-8FEE-ED157DE5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21296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AEP!$J$24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AEP!$H$25:$H$53</c:f>
              <c:numCache>
                <c:formatCode>0.0</c:formatCod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AEP!$J$25:$J$53</c:f>
              <c:numCache>
                <c:formatCode>General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16-432B-8FEE-ED157DE5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46821296"/>
        <c:scaling>
          <c:orientation val="minMax"/>
          <c:max val="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Average Windspeed (m/s)</a:t>
                </a:r>
              </a:p>
            </c:rich>
          </c:tx>
          <c:layout>
            <c:manualLayout>
              <c:xMode val="edge"/>
              <c:yMode val="edge"/>
              <c:x val="0.29427165354330709"/>
              <c:y val="0.8911777057279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AEP (kWh/yr)</a:t>
                </a:r>
              </a:p>
            </c:rich>
          </c:tx>
          <c:layout>
            <c:manualLayout>
              <c:xMode val="edge"/>
              <c:yMode val="edge"/>
              <c:x val="4.4270833333333336E-2"/>
              <c:y val="0.338235911687509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21296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89.284999999999997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AEP (kAH/yr) at 28V</a:t>
                </a:r>
              </a:p>
            </c:rich>
          </c:tx>
          <c:layout>
            <c:manualLayout>
              <c:xMode val="edge"/>
              <c:yMode val="edge"/>
              <c:x val="0.90885635389326325"/>
              <c:y val="0.28823560290257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27126381241814"/>
          <c:y val="7.3529517362013672E-2"/>
          <c:w val="0.69791844156504712"/>
          <c:h val="0.74117753500909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AEP!$I$23</c:f>
              <c:strCache>
                <c:ptCount val="1"/>
                <c:pt idx="0">
                  <c:v>Pi (W)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AEP!$H$24:$H$53</c:f>
              <c:numCache>
                <c:formatCode>0.0</c:formatCode>
                <c:ptCount val="30"/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</c:numCache>
            </c:numRef>
          </c:xVal>
          <c:yVal>
            <c:numRef>
              <c:f>AEP!$I$24:$I$53</c:f>
              <c:numCache>
                <c:formatCode>_-* #,##0_-;\-* #,##0_-;_-* "-"??_-;_-@_-</c:formatCode>
                <c:ptCount val="3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-400</c:v>
                </c:pt>
                <c:pt idx="6">
                  <c:v>-100</c:v>
                </c:pt>
                <c:pt idx="7">
                  <c:v>150</c:v>
                </c:pt>
                <c:pt idx="8">
                  <c:v>560</c:v>
                </c:pt>
                <c:pt idx="9">
                  <c:v>860</c:v>
                </c:pt>
                <c:pt idx="10">
                  <c:v>1330</c:v>
                </c:pt>
                <c:pt idx="11">
                  <c:v>1860</c:v>
                </c:pt>
                <c:pt idx="12">
                  <c:v>2470</c:v>
                </c:pt>
                <c:pt idx="13">
                  <c:v>3250</c:v>
                </c:pt>
                <c:pt idx="14">
                  <c:v>4030</c:v>
                </c:pt>
                <c:pt idx="15">
                  <c:v>5290</c:v>
                </c:pt>
                <c:pt idx="16">
                  <c:v>6470</c:v>
                </c:pt>
                <c:pt idx="17">
                  <c:v>7760</c:v>
                </c:pt>
                <c:pt idx="18">
                  <c:v>9250</c:v>
                </c:pt>
                <c:pt idx="19">
                  <c:v>10790</c:v>
                </c:pt>
                <c:pt idx="20">
                  <c:v>12200</c:v>
                </c:pt>
                <c:pt idx="21">
                  <c:v>13550</c:v>
                </c:pt>
                <c:pt idx="22">
                  <c:v>14630</c:v>
                </c:pt>
                <c:pt idx="23">
                  <c:v>15680</c:v>
                </c:pt>
                <c:pt idx="24">
                  <c:v>16580</c:v>
                </c:pt>
                <c:pt idx="25">
                  <c:v>17330</c:v>
                </c:pt>
                <c:pt idx="26">
                  <c:v>18130</c:v>
                </c:pt>
                <c:pt idx="27">
                  <c:v>18790</c:v>
                </c:pt>
                <c:pt idx="28">
                  <c:v>19480</c:v>
                </c:pt>
                <c:pt idx="29">
                  <c:v>20030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26-4F7B-8750-86F0A6B84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31464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AEP!$J$24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AEP!$H$25:$H$53</c:f>
              <c:numCache>
                <c:formatCode>0.0</c:formatCod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AEP!$J$25:$J$53</c:f>
              <c:numCache>
                <c:formatCode>General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26-4F7B-8750-86F0A6B84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46831464"/>
        <c:scaling>
          <c:orientation val="minMax"/>
          <c:max val="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Windspeed (m/s)</a:t>
                </a:r>
              </a:p>
            </c:rich>
          </c:tx>
          <c:layout>
            <c:manualLayout>
              <c:xMode val="edge"/>
              <c:yMode val="edge"/>
              <c:x val="0.39062609361329836"/>
              <c:y val="0.89411888219854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  <c:minorUnit val="0.5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Power (W)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0.35588297051103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31464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4.46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Current (A) at 28V</a:t>
                </a:r>
              </a:p>
            </c:rich>
          </c:tx>
          <c:layout>
            <c:manualLayout>
              <c:xMode val="edge"/>
              <c:yMode val="edge"/>
              <c:x val="0.91406496062992126"/>
              <c:y val="0.294117955843754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142899994643522"/>
          <c:y val="3.90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836826208572031E-2"/>
          <c:y val="0.23046918958509366"/>
          <c:w val="0.75918442999086211"/>
          <c:h val="0.59375113249041078"/>
        </c:manualLayout>
      </c:layout>
      <c:scatterChart>
        <c:scatterStyle val="lineMarker"/>
        <c:varyColors val="0"/>
        <c:ser>
          <c:idx val="0"/>
          <c:order val="0"/>
          <c:tx>
            <c:strRef>
              <c:f>AEP!$D$23</c:f>
              <c:strCache>
                <c:ptCount val="1"/>
                <c:pt idx="0">
                  <c:v>F(V)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AEP!$B$24:$B$65</c:f>
              <c:numCache>
                <c:formatCode>0.0</c:formatCode>
                <c:ptCount val="42"/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  <c:pt idx="34">
                  <c:v>16.5</c:v>
                </c:pt>
                <c:pt idx="35">
                  <c:v>17</c:v>
                </c:pt>
                <c:pt idx="36">
                  <c:v>17.5</c:v>
                </c:pt>
                <c:pt idx="37">
                  <c:v>18</c:v>
                </c:pt>
                <c:pt idx="38">
                  <c:v>18.5</c:v>
                </c:pt>
                <c:pt idx="39">
                  <c:v>19</c:v>
                </c:pt>
                <c:pt idx="40">
                  <c:v>19.5</c:v>
                </c:pt>
                <c:pt idx="41">
                  <c:v>20</c:v>
                </c:pt>
              </c:numCache>
            </c:numRef>
          </c:xVal>
          <c:yVal>
            <c:numRef>
              <c:f>AEP!$D$24:$D$65</c:f>
              <c:numCache>
                <c:formatCode>General</c:formatCode>
                <c:ptCount val="42"/>
                <c:pt idx="1">
                  <c:v>0</c:v>
                </c:pt>
                <c:pt idx="2">
                  <c:v>5.4393070197085169E-3</c:v>
                </c:pt>
                <c:pt idx="3">
                  <c:v>2.1580354549044944E-2</c:v>
                </c:pt>
                <c:pt idx="4">
                  <c:v>4.790207321629536E-2</c:v>
                </c:pt>
                <c:pt idx="5">
                  <c:v>8.3567131988642074E-2</c:v>
                </c:pt>
                <c:pt idx="6">
                  <c:v>0.12746616632994168</c:v>
                </c:pt>
                <c:pt idx="7">
                  <c:v>0.17827504196612276</c:v>
                </c:pt>
                <c:pt idx="8">
                  <c:v>0.23452103398776147</c:v>
                </c:pt>
                <c:pt idx="9">
                  <c:v>0.29465331861967536</c:v>
                </c:pt>
                <c:pt idx="10">
                  <c:v>0.35711310157482656</c:v>
                </c:pt>
                <c:pt idx="11">
                  <c:v>0.42039902784341832</c:v>
                </c:pt>
                <c:pt idx="12">
                  <c:v>0.48312417827466325</c:v>
                </c:pt>
                <c:pt idx="13">
                  <c:v>0.54406187223400382</c:v>
                </c:pt>
                <c:pt idx="14">
                  <c:v>0.60217855746398641</c:v>
                </c:pt>
                <c:pt idx="15">
                  <c:v>0.6566531666787816</c:v>
                </c:pt>
                <c:pt idx="16">
                  <c:v>0.70688335116673828</c:v>
                </c:pt>
                <c:pt idx="17">
                  <c:v>0.75247987857608445</c:v>
                </c:pt>
                <c:pt idx="18">
                  <c:v>0.79325114448813683</c:v>
                </c:pt>
                <c:pt idx="19">
                  <c:v>0.82918016384706994</c:v>
                </c:pt>
                <c:pt idx="20">
                  <c:v>0.86039657609382481</c:v>
                </c:pt>
                <c:pt idx="21">
                  <c:v>0.88714613925356789</c:v>
                </c:pt>
                <c:pt idx="22">
                  <c:v>0.90975994442769093</c:v>
                </c:pt>
                <c:pt idx="23">
                  <c:v>0.92862520574780949</c:v>
                </c:pt>
                <c:pt idx="24">
                  <c:v>0.94415902832948406</c:v>
                </c:pt>
                <c:pt idx="25">
                  <c:v>0.9567860817362277</c:v>
                </c:pt>
                <c:pt idx="26">
                  <c:v>0.96692065453011022</c:v>
                </c:pt>
                <c:pt idx="27">
                  <c:v>0.97495317096362255</c:v>
                </c:pt>
                <c:pt idx="28">
                  <c:v>0.98124093547775915</c:v>
                </c:pt>
                <c:pt idx="29">
                  <c:v>0.98610264392523161</c:v>
                </c:pt>
                <c:pt idx="30">
                  <c:v>0.98981606133469235</c:v>
                </c:pt>
                <c:pt idx="31">
                  <c:v>0.99261820556265634</c:v>
                </c:pt>
                <c:pt idx="32">
                  <c:v>0.99470738014966409</c:v>
                </c:pt>
                <c:pt idx="33">
                  <c:v>0.99624645144977986</c:v>
                </c:pt>
                <c:pt idx="34">
                  <c:v>0.99736684784039265</c:v>
                </c:pt>
                <c:pt idx="35">
                  <c:v>0.99817285734454231</c:v>
                </c:pt>
                <c:pt idx="36">
                  <c:v>0.99874590181550471</c:v>
                </c:pt>
                <c:pt idx="37">
                  <c:v>0.99914856165719479</c:v>
                </c:pt>
                <c:pt idx="38">
                  <c:v>0.99942820882172645</c:v>
                </c:pt>
                <c:pt idx="39">
                  <c:v>0.99962017435885109</c:v>
                </c:pt>
                <c:pt idx="40">
                  <c:v>0.99975042924626878</c:v>
                </c:pt>
                <c:pt idx="41">
                  <c:v>0.99983779445975174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9F-400A-B02C-C5A1B7E08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832776"/>
        <c:axId val="1"/>
      </c:scatterChart>
      <c:valAx>
        <c:axId val="64683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3277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604606525911708"/>
          <c:y val="0.47451162113825496"/>
          <c:w val="0.13051823416506717"/>
          <c:h val="0.12941226031043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Cumulative windspeed probabilities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Frozen!$D$3</c:f>
              <c:strCache>
                <c:ptCount val="1"/>
                <c:pt idx="0">
                  <c:v>Average : 4m/s (8kts)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Frozen!$B$4:$B$44</c:f>
              <c:numCache>
                <c:formatCode>0.0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Frozen!$D$4:$D$44</c:f>
              <c:numCache>
                <c:formatCode>0.0%</c:formatCode>
                <c:ptCount val="41"/>
                <c:pt idx="0">
                  <c:v>0</c:v>
                </c:pt>
                <c:pt idx="1">
                  <c:v>1.2196854274248436E-2</c:v>
                </c:pt>
                <c:pt idx="2">
                  <c:v>4.790207321629536E-2</c:v>
                </c:pt>
                <c:pt idx="3">
                  <c:v>0.10456586988244809</c:v>
                </c:pt>
                <c:pt idx="4">
                  <c:v>0.17827504196612276</c:v>
                </c:pt>
                <c:pt idx="5">
                  <c:v>0.26419942700705334</c:v>
                </c:pt>
                <c:pt idx="6">
                  <c:v>0.35711310157482656</c:v>
                </c:pt>
                <c:pt idx="7">
                  <c:v>0.45191257432271748</c:v>
                </c:pt>
                <c:pt idx="8">
                  <c:v>0.54406187223400382</c:v>
                </c:pt>
                <c:pt idx="9">
                  <c:v>0.62991388254587188</c:v>
                </c:pt>
                <c:pt idx="10">
                  <c:v>0.70688335116673828</c:v>
                </c:pt>
                <c:pt idx="11">
                  <c:v>0.77347351349260629</c:v>
                </c:pt>
                <c:pt idx="12">
                  <c:v>0.82918016384706994</c:v>
                </c:pt>
                <c:pt idx="13">
                  <c:v>0.87431066668011281</c:v>
                </c:pt>
                <c:pt idx="14">
                  <c:v>0.90975994442769093</c:v>
                </c:pt>
                <c:pt idx="15">
                  <c:v>0.93678195005401188</c:v>
                </c:pt>
                <c:pt idx="16">
                  <c:v>0.9567860817362277</c:v>
                </c:pt>
                <c:pt idx="17">
                  <c:v>0.97117648066660889</c:v>
                </c:pt>
                <c:pt idx="18">
                  <c:v>0.98124093547775915</c:v>
                </c:pt>
                <c:pt idx="19">
                  <c:v>0.98808713672768056</c:v>
                </c:pt>
                <c:pt idx="20">
                  <c:v>0.99261820556265634</c:v>
                </c:pt>
                <c:pt idx="21">
                  <c:v>0.9955367774082402</c:v>
                </c:pt>
                <c:pt idx="22">
                  <c:v>0.99736684784039265</c:v>
                </c:pt>
                <c:pt idx="23">
                  <c:v>0.99848419206892813</c:v>
                </c:pt>
                <c:pt idx="24">
                  <c:v>0.99914856165719479</c:v>
                </c:pt>
                <c:pt idx="25">
                  <c:v>0.99953333735056904</c:v>
                </c:pt>
                <c:pt idx="26">
                  <c:v>0.99975042924626878</c:v>
                </c:pt>
                <c:pt idx="27">
                  <c:v>0.99986976576940512</c:v>
                </c:pt>
                <c:pt idx="28">
                  <c:v>0.99993368719231124</c:v>
                </c:pt>
                <c:pt idx="29">
                  <c:v>0.9999670534082995</c:v>
                </c:pt>
                <c:pt idx="30">
                  <c:v>0.99998402781319062</c:v>
                </c:pt>
                <c:pt idx="31">
                  <c:v>0.99999244457188396</c:v>
                </c:pt>
                <c:pt idx="32">
                  <c:v>0.99999651265764378</c:v>
                </c:pt>
                <c:pt idx="33">
                  <c:v>0.99999842938080408</c:v>
                </c:pt>
                <c:pt idx="34">
                  <c:v>0.99999930977922469</c:v>
                </c:pt>
                <c:pt idx="35">
                  <c:v>0.99999970403117855</c:v>
                </c:pt>
                <c:pt idx="36">
                  <c:v>0.99999987616462926</c:v>
                </c:pt>
                <c:pt idx="37">
                  <c:v>0.99999994944265447</c:v>
                </c:pt>
                <c:pt idx="38">
                  <c:v>0.99999997985976052</c:v>
                </c:pt>
                <c:pt idx="39">
                  <c:v>0.99999999217136937</c:v>
                </c:pt>
                <c:pt idx="40">
                  <c:v>0.99999999703074305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25-45AC-84B2-179003ABD96F}"/>
            </c:ext>
          </c:extLst>
        </c:ser>
        <c:ser>
          <c:idx val="1"/>
          <c:order val="1"/>
          <c:tx>
            <c:strRef>
              <c:f>Frozen!$E$3</c:f>
              <c:strCache>
                <c:ptCount val="1"/>
                <c:pt idx="0">
                  <c:v>Average : 5m/s (10kts)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Frozen!$B$4:$B$44</c:f>
              <c:numCache>
                <c:formatCode>0.0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Frozen!$E$4:$E$44</c:f>
              <c:numCache>
                <c:formatCode>0.0%</c:formatCode>
                <c:ptCount val="41"/>
                <c:pt idx="0">
                  <c:v>0</c:v>
                </c:pt>
                <c:pt idx="1">
                  <c:v>7.823219707438489E-3</c:v>
                </c:pt>
                <c:pt idx="2">
                  <c:v>3.0927573695189392E-2</c:v>
                </c:pt>
                <c:pt idx="3">
                  <c:v>6.8245428900623573E-2</c:v>
                </c:pt>
                <c:pt idx="4">
                  <c:v>0.11808862170182366</c:v>
                </c:pt>
                <c:pt idx="5">
                  <c:v>0.17827504196612276</c:v>
                </c:pt>
                <c:pt idx="6">
                  <c:v>0.24628678804353288</c:v>
                </c:pt>
                <c:pt idx="7">
                  <c:v>0.31944395387213875</c:v>
                </c:pt>
                <c:pt idx="8">
                  <c:v>0.39507743723572908</c:v>
                </c:pt>
                <c:pt idx="9">
                  <c:v>0.47068550345680449</c:v>
                </c:pt>
                <c:pt idx="10">
                  <c:v>0.54406187223400382</c:v>
                </c:pt>
                <c:pt idx="11">
                  <c:v>0.61338726731379101</c:v>
                </c:pt>
                <c:pt idx="12">
                  <c:v>0.67728101673295105</c:v>
                </c:pt>
                <c:pt idx="13">
                  <c:v>0.73481375701814866</c:v>
                </c:pt>
                <c:pt idx="14">
                  <c:v>0.78548602693873804</c:v>
                </c:pt>
                <c:pt idx="15">
                  <c:v>0.82918016384706994</c:v>
                </c:pt>
                <c:pt idx="16">
                  <c:v>0.86609427860023702</c:v>
                </c:pt>
                <c:pt idx="17">
                  <c:v>0.89666722694339662</c:v>
                </c:pt>
                <c:pt idx="18">
                  <c:v>0.92150262148052309</c:v>
                </c:pt>
                <c:pt idx="19">
                  <c:v>0.94129834567665926</c:v>
                </c:pt>
                <c:pt idx="20">
                  <c:v>0.9567860817362277</c:v>
                </c:pt>
                <c:pt idx="21">
                  <c:v>0.96868336649115117</c:v>
                </c:pt>
                <c:pt idx="22">
                  <c:v>0.97765889694649621</c:v>
                </c:pt>
                <c:pt idx="23">
                  <c:v>0.98431038553206629</c:v>
                </c:pt>
                <c:pt idx="24">
                  <c:v>0.98915328946183989</c:v>
                </c:pt>
                <c:pt idx="25">
                  <c:v>0.99261820556265634</c:v>
                </c:pt>
                <c:pt idx="26">
                  <c:v>0.99505457110481155</c:v>
                </c:pt>
                <c:pt idx="27">
                  <c:v>0.9967384495912992</c:v>
                </c:pt>
                <c:pt idx="28">
                  <c:v>0.99788250522936717</c:v>
                </c:pt>
                <c:pt idx="29">
                  <c:v>0.99864668555925207</c:v>
                </c:pt>
                <c:pt idx="30">
                  <c:v>0.99914856165719479</c:v>
                </c:pt>
                <c:pt idx="31">
                  <c:v>0.99947266595579165</c:v>
                </c:pt>
                <c:pt idx="32">
                  <c:v>0.99967848848331109</c:v>
                </c:pt>
                <c:pt idx="33">
                  <c:v>0.99980703196400822</c:v>
                </c:pt>
                <c:pt idx="34">
                  <c:v>0.99988598753447921</c:v>
                </c:pt>
                <c:pt idx="35">
                  <c:v>0.99993368719231124</c:v>
                </c:pt>
                <c:pt idx="36">
                  <c:v>0.99996203174710796</c:v>
                </c:pt>
                <c:pt idx="37">
                  <c:v>0.99997859959812507</c:v>
                </c:pt>
                <c:pt idx="38">
                  <c:v>0.9999881258819403</c:v>
                </c:pt>
                <c:pt idx="39">
                  <c:v>0.99999351426926197</c:v>
                </c:pt>
                <c:pt idx="40">
                  <c:v>0.99999651265764378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25-45AC-84B2-179003ABD96F}"/>
            </c:ext>
          </c:extLst>
        </c:ser>
        <c:ser>
          <c:idx val="2"/>
          <c:order val="2"/>
          <c:tx>
            <c:strRef>
              <c:f>Frozen!$F$3</c:f>
              <c:strCache>
                <c:ptCount val="1"/>
                <c:pt idx="0">
                  <c:v>Average : 6m/s (12kts)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Frozen!$B$4:$B$44</c:f>
              <c:numCache>
                <c:formatCode>0.0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Frozen!$F$4:$F$44</c:f>
              <c:numCache>
                <c:formatCode>0.0%</c:formatCode>
                <c:ptCount val="41"/>
                <c:pt idx="0">
                  <c:v>0</c:v>
                </c:pt>
                <c:pt idx="1">
                  <c:v>5.4393070197085169E-3</c:v>
                </c:pt>
                <c:pt idx="2">
                  <c:v>2.1580354549044944E-2</c:v>
                </c:pt>
                <c:pt idx="3">
                  <c:v>4.790207321629536E-2</c:v>
                </c:pt>
                <c:pt idx="4">
                  <c:v>8.3567131988642074E-2</c:v>
                </c:pt>
                <c:pt idx="5">
                  <c:v>0.12746616632994168</c:v>
                </c:pt>
                <c:pt idx="6">
                  <c:v>0.17827504196612276</c:v>
                </c:pt>
                <c:pt idx="7">
                  <c:v>0.23452103398776147</c:v>
                </c:pt>
                <c:pt idx="8">
                  <c:v>0.29465331861967536</c:v>
                </c:pt>
                <c:pt idx="9">
                  <c:v>0.35711310157482656</c:v>
                </c:pt>
                <c:pt idx="10">
                  <c:v>0.42039902784341832</c:v>
                </c:pt>
                <c:pt idx="11">
                  <c:v>0.48312417827466325</c:v>
                </c:pt>
                <c:pt idx="12">
                  <c:v>0.54406187223400382</c:v>
                </c:pt>
                <c:pt idx="13">
                  <c:v>0.60217855746398641</c:v>
                </c:pt>
                <c:pt idx="14">
                  <c:v>0.6566531666787816</c:v>
                </c:pt>
                <c:pt idx="15">
                  <c:v>0.70688335116673828</c:v>
                </c:pt>
                <c:pt idx="16">
                  <c:v>0.75247987857608445</c:v>
                </c:pt>
                <c:pt idx="17">
                  <c:v>0.79325114448813683</c:v>
                </c:pt>
                <c:pt idx="18">
                  <c:v>0.82918016384706994</c:v>
                </c:pt>
                <c:pt idx="19">
                  <c:v>0.86039657609382481</c:v>
                </c:pt>
                <c:pt idx="20">
                  <c:v>0.88714613925356789</c:v>
                </c:pt>
                <c:pt idx="21">
                  <c:v>0.90975994442769093</c:v>
                </c:pt>
                <c:pt idx="22">
                  <c:v>0.92862520574780949</c:v>
                </c:pt>
                <c:pt idx="23">
                  <c:v>0.94415902832948406</c:v>
                </c:pt>
                <c:pt idx="24">
                  <c:v>0.9567860817362277</c:v>
                </c:pt>
                <c:pt idx="25">
                  <c:v>0.96692065453011022</c:v>
                </c:pt>
                <c:pt idx="26">
                  <c:v>0.97495317096362255</c:v>
                </c:pt>
                <c:pt idx="27">
                  <c:v>0.98124093547775915</c:v>
                </c:pt>
                <c:pt idx="28">
                  <c:v>0.98610264392523161</c:v>
                </c:pt>
                <c:pt idx="29">
                  <c:v>0.98981606133469235</c:v>
                </c:pt>
                <c:pt idx="30">
                  <c:v>0.99261820556265634</c:v>
                </c:pt>
                <c:pt idx="31">
                  <c:v>0.99470738014966409</c:v>
                </c:pt>
                <c:pt idx="32">
                  <c:v>0.99624645144977986</c:v>
                </c:pt>
                <c:pt idx="33">
                  <c:v>0.99736684784039265</c:v>
                </c:pt>
                <c:pt idx="34">
                  <c:v>0.99817285734454231</c:v>
                </c:pt>
                <c:pt idx="35">
                  <c:v>0.99874590181550471</c:v>
                </c:pt>
                <c:pt idx="36">
                  <c:v>0.99914856165719479</c:v>
                </c:pt>
                <c:pt idx="37">
                  <c:v>0.99942820882172645</c:v>
                </c:pt>
                <c:pt idx="38">
                  <c:v>0.99962017435885109</c:v>
                </c:pt>
                <c:pt idx="39">
                  <c:v>0.99975042924626878</c:v>
                </c:pt>
                <c:pt idx="40">
                  <c:v>0.99983779445975174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925-45AC-84B2-179003ABD96F}"/>
            </c:ext>
          </c:extLst>
        </c:ser>
        <c:ser>
          <c:idx val="3"/>
          <c:order val="3"/>
          <c:tx>
            <c:strRef>
              <c:f>Frozen!$G$3</c:f>
              <c:strCache>
                <c:ptCount val="1"/>
                <c:pt idx="0">
                  <c:v>Average : 7m/s (14kts)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Frozen!$B$4:$B$44</c:f>
              <c:numCache>
                <c:formatCode>0.0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Frozen!$G$4:$G$44</c:f>
              <c:numCache>
                <c:formatCode>0.0%</c:formatCode>
                <c:ptCount val="41"/>
                <c:pt idx="0">
                  <c:v>0</c:v>
                </c:pt>
                <c:pt idx="1">
                  <c:v>3.9991156404335371E-3</c:v>
                </c:pt>
                <c:pt idx="2">
                  <c:v>1.5900760580767503E-2</c:v>
                </c:pt>
                <c:pt idx="3">
                  <c:v>3.5421635767406756E-2</c:v>
                </c:pt>
                <c:pt idx="4">
                  <c:v>6.2102054299161935E-2</c:v>
                </c:pt>
                <c:pt idx="5">
                  <c:v>9.5323933718776122E-2</c:v>
                </c:pt>
                <c:pt idx="6">
                  <c:v>0.1343345881461071</c:v>
                </c:pt>
                <c:pt idx="7">
                  <c:v>0.17827504196612276</c:v>
                </c:pt>
                <c:pt idx="8">
                  <c:v>0.22621137975530925</c:v>
                </c:pt>
                <c:pt idx="9">
                  <c:v>0.27716753988468001</c:v>
                </c:pt>
                <c:pt idx="10">
                  <c:v>0.33015795536802428</c:v>
                </c:pt>
                <c:pt idx="11">
                  <c:v>0.38421854047458293</c:v>
                </c:pt>
                <c:pt idx="12">
                  <c:v>0.43843470345876834</c:v>
                </c:pt>
                <c:pt idx="13">
                  <c:v>0.49196531656502962</c:v>
                </c:pt>
                <c:pt idx="14">
                  <c:v>0.54406187223400382</c:v>
                </c:pt>
                <c:pt idx="15">
                  <c:v>0.59408237518571227</c:v>
                </c:pt>
                <c:pt idx="16">
                  <c:v>0.6414998399864601</c:v>
                </c:pt>
                <c:pt idx="17">
                  <c:v>0.68590556116195023</c:v>
                </c:pt>
                <c:pt idx="18">
                  <c:v>0.72700757998564325</c:v>
                </c:pt>
                <c:pt idx="19">
                  <c:v>0.76462497568616239</c:v>
                </c:pt>
                <c:pt idx="20">
                  <c:v>0.79867875133191746</c:v>
                </c:pt>
                <c:pt idx="21">
                  <c:v>0.82918016384706994</c:v>
                </c:pt>
                <c:pt idx="22">
                  <c:v>0.85621736623495592</c:v>
                </c:pt>
                <c:pt idx="23">
                  <c:v>0.8799411949893311</c:v>
                </c:pt>
                <c:pt idx="24">
                  <c:v>0.90055085672519442</c:v>
                </c:pt>
                <c:pt idx="25">
                  <c:v>0.9182801569160054</c:v>
                </c:pt>
                <c:pt idx="26">
                  <c:v>0.93338478253190593</c:v>
                </c:pt>
                <c:pt idx="27">
                  <c:v>0.94613101110511399</c:v>
                </c:pt>
                <c:pt idx="28">
                  <c:v>0.9567860817362277</c:v>
                </c:pt>
                <c:pt idx="29">
                  <c:v>0.96561033728841483</c:v>
                </c:pt>
                <c:pt idx="30">
                  <c:v>0.97285113770905629</c:v>
                </c:pt>
                <c:pt idx="31">
                  <c:v>0.97873845592944098</c:v>
                </c:pt>
                <c:pt idx="32">
                  <c:v>0.98348200176427725</c:v>
                </c:pt>
                <c:pt idx="33">
                  <c:v>0.98726967538884414</c:v>
                </c:pt>
                <c:pt idx="34">
                  <c:v>0.99026712852451115</c:v>
                </c:pt>
                <c:pt idx="35">
                  <c:v>0.99261820556265634</c:v>
                </c:pt>
                <c:pt idx="36">
                  <c:v>0.9944460450355026</c:v>
                </c:pt>
                <c:pt idx="37">
                  <c:v>0.99585464041778671</c:v>
                </c:pt>
                <c:pt idx="38">
                  <c:v>0.99693068464859624</c:v>
                </c:pt>
                <c:pt idx="39">
                  <c:v>0.9977455517924857</c:v>
                </c:pt>
                <c:pt idx="40">
                  <c:v>0.99835729922684258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925-45AC-84B2-179003ABD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37392"/>
        <c:axId val="386937720"/>
      </c:scatterChart>
      <c:valAx>
        <c:axId val="38693739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Windspeed 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37720"/>
        <c:crosses val="autoZero"/>
        <c:crossBetween val="midCat"/>
      </c:valAx>
      <c:valAx>
        <c:axId val="386937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37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Windspeed</a:t>
            </a:r>
            <a:r>
              <a:rPr lang="en-US" baseline="0"/>
              <a:t> </a:t>
            </a:r>
            <a:r>
              <a:rPr lang="en-US"/>
              <a:t>probability (average of 5m/s = 10kts)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Frozen!$J$3</c:f>
              <c:strCache>
                <c:ptCount val="1"/>
                <c:pt idx="0">
                  <c:v>Bin probability (5m/s = 10kts)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Frozen!$B$4:$B$44</c:f>
              <c:numCache>
                <c:formatCode>0.0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Frozen!$J$4:$J$44</c:f>
              <c:numCache>
                <c:formatCode>0.0%</c:formatCode>
                <c:ptCount val="41"/>
                <c:pt idx="1">
                  <c:v>7.823219707438489E-3</c:v>
                </c:pt>
                <c:pt idx="2">
                  <c:v>2.3104353987750903E-2</c:v>
                </c:pt>
                <c:pt idx="3">
                  <c:v>3.7317855205434181E-2</c:v>
                </c:pt>
                <c:pt idx="4">
                  <c:v>4.9843192801200087E-2</c:v>
                </c:pt>
                <c:pt idx="5">
                  <c:v>6.0186420264299101E-2</c:v>
                </c:pt>
                <c:pt idx="6">
                  <c:v>6.8011746077410118E-2</c:v>
                </c:pt>
                <c:pt idx="7">
                  <c:v>7.3157165828605875E-2</c:v>
                </c:pt>
                <c:pt idx="8">
                  <c:v>7.5633483363590326E-2</c:v>
                </c:pt>
                <c:pt idx="9">
                  <c:v>7.560806622107541E-2</c:v>
                </c:pt>
                <c:pt idx="10">
                  <c:v>7.337636877719933E-2</c:v>
                </c:pt>
                <c:pt idx="11">
                  <c:v>6.9325395079787189E-2</c:v>
                </c:pt>
                <c:pt idx="12">
                  <c:v>6.389374941916004E-2</c:v>
                </c:pt>
                <c:pt idx="13">
                  <c:v>5.7532740285197614E-2</c:v>
                </c:pt>
                <c:pt idx="14">
                  <c:v>5.0672269920589375E-2</c:v>
                </c:pt>
                <c:pt idx="15">
                  <c:v>4.3694136908331904E-2</c:v>
                </c:pt>
                <c:pt idx="16">
                  <c:v>3.6914114753167082E-2</c:v>
                </c:pt>
                <c:pt idx="17">
                  <c:v>3.0572948343159601E-2</c:v>
                </c:pt>
                <c:pt idx="18">
                  <c:v>2.4835394537126465E-2</c:v>
                </c:pt>
                <c:pt idx="19">
                  <c:v>1.9795724196136177E-2</c:v>
                </c:pt>
                <c:pt idx="20">
                  <c:v>1.5487736059568435E-2</c:v>
                </c:pt>
                <c:pt idx="21">
                  <c:v>1.1897284754923465E-2</c:v>
                </c:pt>
                <c:pt idx="22">
                  <c:v>8.9755304553450488E-3</c:v>
                </c:pt>
                <c:pt idx="23">
                  <c:v>6.6514885855700756E-3</c:v>
                </c:pt>
                <c:pt idx="24">
                  <c:v>4.842903929773601E-3</c:v>
                </c:pt>
                <c:pt idx="25">
                  <c:v>3.4649161008164509E-3</c:v>
                </c:pt>
                <c:pt idx="26">
                  <c:v>2.4363655421552055E-3</c:v>
                </c:pt>
                <c:pt idx="27">
                  <c:v>1.6838784864876555E-3</c:v>
                </c:pt>
                <c:pt idx="28">
                  <c:v>1.1440556380679645E-3</c:v>
                </c:pt>
                <c:pt idx="29">
                  <c:v>7.6418032988490037E-4</c:v>
                </c:pt>
                <c:pt idx="30">
                  <c:v>5.018760979427217E-4</c:v>
                </c:pt>
                <c:pt idx="31">
                  <c:v>3.2410429859686118E-4</c:v>
                </c:pt>
                <c:pt idx="32">
                  <c:v>2.0582252751943919E-4</c:v>
                </c:pt>
                <c:pt idx="33">
                  <c:v>1.2854348069712973E-4</c:v>
                </c:pt>
                <c:pt idx="34">
                  <c:v>7.895557047099544E-5</c:v>
                </c:pt>
                <c:pt idx="35">
                  <c:v>4.7699657832023235E-5</c:v>
                </c:pt>
                <c:pt idx="36">
                  <c:v>2.8344554796722043E-5</c:v>
                </c:pt>
                <c:pt idx="37">
                  <c:v>1.6567851017113E-5</c:v>
                </c:pt>
                <c:pt idx="38">
                  <c:v>9.5262838152310181E-6</c:v>
                </c:pt>
                <c:pt idx="39">
                  <c:v>5.3883873216697964E-6</c:v>
                </c:pt>
                <c:pt idx="40">
                  <c:v>2.9983883818029966E-6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50-435F-A681-9441205A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13776"/>
        <c:axId val="386911152"/>
      </c:scatterChart>
      <c:valAx>
        <c:axId val="38691377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Windspeed</a:t>
                </a:r>
                <a:r>
                  <a:rPr lang="en-GB" baseline="0"/>
                  <a:t> (m/s)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11152"/>
        <c:crosses val="autoZero"/>
        <c:crossBetween val="midCat"/>
      </c:valAx>
      <c:valAx>
        <c:axId val="38691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1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Frozen!$J$3</c:f>
              <c:strCache>
                <c:ptCount val="1"/>
                <c:pt idx="0">
                  <c:v>Bin probability (5m/s = 10kts)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Frozen!$B$4:$B$44</c:f>
              <c:numCache>
                <c:formatCode>0.0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Frozen!$J$4:$J$44</c:f>
              <c:numCache>
                <c:formatCode>0.0%</c:formatCode>
                <c:ptCount val="41"/>
                <c:pt idx="1">
                  <c:v>7.823219707438489E-3</c:v>
                </c:pt>
                <c:pt idx="2">
                  <c:v>2.3104353987750903E-2</c:v>
                </c:pt>
                <c:pt idx="3">
                  <c:v>3.7317855205434181E-2</c:v>
                </c:pt>
                <c:pt idx="4">
                  <c:v>4.9843192801200087E-2</c:v>
                </c:pt>
                <c:pt idx="5">
                  <c:v>6.0186420264299101E-2</c:v>
                </c:pt>
                <c:pt idx="6">
                  <c:v>6.8011746077410118E-2</c:v>
                </c:pt>
                <c:pt idx="7">
                  <c:v>7.3157165828605875E-2</c:v>
                </c:pt>
                <c:pt idx="8">
                  <c:v>7.5633483363590326E-2</c:v>
                </c:pt>
                <c:pt idx="9">
                  <c:v>7.560806622107541E-2</c:v>
                </c:pt>
                <c:pt idx="10">
                  <c:v>7.337636877719933E-2</c:v>
                </c:pt>
                <c:pt idx="11">
                  <c:v>6.9325395079787189E-2</c:v>
                </c:pt>
                <c:pt idx="12">
                  <c:v>6.389374941916004E-2</c:v>
                </c:pt>
                <c:pt idx="13">
                  <c:v>5.7532740285197614E-2</c:v>
                </c:pt>
                <c:pt idx="14">
                  <c:v>5.0672269920589375E-2</c:v>
                </c:pt>
                <c:pt idx="15">
                  <c:v>4.3694136908331904E-2</c:v>
                </c:pt>
                <c:pt idx="16">
                  <c:v>3.6914114753167082E-2</c:v>
                </c:pt>
                <c:pt idx="17">
                  <c:v>3.0572948343159601E-2</c:v>
                </c:pt>
                <c:pt idx="18">
                  <c:v>2.4835394537126465E-2</c:v>
                </c:pt>
                <c:pt idx="19">
                  <c:v>1.9795724196136177E-2</c:v>
                </c:pt>
                <c:pt idx="20">
                  <c:v>1.5487736059568435E-2</c:v>
                </c:pt>
                <c:pt idx="21">
                  <c:v>1.1897284754923465E-2</c:v>
                </c:pt>
                <c:pt idx="22">
                  <c:v>8.9755304553450488E-3</c:v>
                </c:pt>
                <c:pt idx="23">
                  <c:v>6.6514885855700756E-3</c:v>
                </c:pt>
                <c:pt idx="24">
                  <c:v>4.842903929773601E-3</c:v>
                </c:pt>
                <c:pt idx="25">
                  <c:v>3.4649161008164509E-3</c:v>
                </c:pt>
                <c:pt idx="26">
                  <c:v>2.4363655421552055E-3</c:v>
                </c:pt>
                <c:pt idx="27">
                  <c:v>1.6838784864876555E-3</c:v>
                </c:pt>
                <c:pt idx="28">
                  <c:v>1.1440556380679645E-3</c:v>
                </c:pt>
                <c:pt idx="29">
                  <c:v>7.6418032988490037E-4</c:v>
                </c:pt>
                <c:pt idx="30">
                  <c:v>5.018760979427217E-4</c:v>
                </c:pt>
                <c:pt idx="31">
                  <c:v>3.2410429859686118E-4</c:v>
                </c:pt>
                <c:pt idx="32">
                  <c:v>2.0582252751943919E-4</c:v>
                </c:pt>
                <c:pt idx="33">
                  <c:v>1.2854348069712973E-4</c:v>
                </c:pt>
                <c:pt idx="34">
                  <c:v>7.895557047099544E-5</c:v>
                </c:pt>
                <c:pt idx="35">
                  <c:v>4.7699657832023235E-5</c:v>
                </c:pt>
                <c:pt idx="36">
                  <c:v>2.8344554796722043E-5</c:v>
                </c:pt>
                <c:pt idx="37">
                  <c:v>1.6567851017113E-5</c:v>
                </c:pt>
                <c:pt idx="38">
                  <c:v>9.5262838152310181E-6</c:v>
                </c:pt>
                <c:pt idx="39">
                  <c:v>5.3883873216697964E-6</c:v>
                </c:pt>
                <c:pt idx="40">
                  <c:v>2.9983883818029966E-6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8B-48CB-832B-7E2B9C567205}"/>
            </c:ext>
          </c:extLst>
        </c:ser>
        <c:ser>
          <c:idx val="1"/>
          <c:order val="1"/>
          <c:tx>
            <c:strRef>
              <c:f>Frozen!$K$3</c:f>
              <c:strCache>
                <c:ptCount val="1"/>
                <c:pt idx="0">
                  <c:v>Cumulative probability (5m/s = 10kts)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Frozen!$B$4:$B$44</c:f>
              <c:numCache>
                <c:formatCode>0.0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Frozen!$K$4:$K$44</c:f>
              <c:numCache>
                <c:formatCode>0.0%</c:formatCode>
                <c:ptCount val="41"/>
                <c:pt idx="0">
                  <c:v>0</c:v>
                </c:pt>
                <c:pt idx="1">
                  <c:v>7.823219707438489E-3</c:v>
                </c:pt>
                <c:pt idx="2">
                  <c:v>3.0927573695189392E-2</c:v>
                </c:pt>
                <c:pt idx="3">
                  <c:v>6.8245428900623573E-2</c:v>
                </c:pt>
                <c:pt idx="4">
                  <c:v>0.11808862170182366</c:v>
                </c:pt>
                <c:pt idx="5">
                  <c:v>0.17827504196612276</c:v>
                </c:pt>
                <c:pt idx="6">
                  <c:v>0.24628678804353288</c:v>
                </c:pt>
                <c:pt idx="7">
                  <c:v>0.31944395387213875</c:v>
                </c:pt>
                <c:pt idx="8">
                  <c:v>0.39507743723572908</c:v>
                </c:pt>
                <c:pt idx="9">
                  <c:v>0.47068550345680449</c:v>
                </c:pt>
                <c:pt idx="10">
                  <c:v>0.54406187223400382</c:v>
                </c:pt>
                <c:pt idx="11">
                  <c:v>0.61338726731379101</c:v>
                </c:pt>
                <c:pt idx="12">
                  <c:v>0.67728101673295105</c:v>
                </c:pt>
                <c:pt idx="13">
                  <c:v>0.73481375701814866</c:v>
                </c:pt>
                <c:pt idx="14">
                  <c:v>0.78548602693873804</c:v>
                </c:pt>
                <c:pt idx="15">
                  <c:v>0.82918016384706994</c:v>
                </c:pt>
                <c:pt idx="16">
                  <c:v>0.86609427860023702</c:v>
                </c:pt>
                <c:pt idx="17">
                  <c:v>0.89666722694339662</c:v>
                </c:pt>
                <c:pt idx="18">
                  <c:v>0.92150262148052309</c:v>
                </c:pt>
                <c:pt idx="19">
                  <c:v>0.94129834567665926</c:v>
                </c:pt>
                <c:pt idx="20">
                  <c:v>0.9567860817362277</c:v>
                </c:pt>
                <c:pt idx="21">
                  <c:v>0.96868336649115117</c:v>
                </c:pt>
                <c:pt idx="22">
                  <c:v>0.97765889694649621</c:v>
                </c:pt>
                <c:pt idx="23">
                  <c:v>0.98431038553206629</c:v>
                </c:pt>
                <c:pt idx="24">
                  <c:v>0.98915328946183989</c:v>
                </c:pt>
                <c:pt idx="25">
                  <c:v>0.99261820556265634</c:v>
                </c:pt>
                <c:pt idx="26">
                  <c:v>0.99505457110481155</c:v>
                </c:pt>
                <c:pt idx="27">
                  <c:v>0.9967384495912992</c:v>
                </c:pt>
                <c:pt idx="28">
                  <c:v>0.99788250522936717</c:v>
                </c:pt>
                <c:pt idx="29">
                  <c:v>0.99864668555925207</c:v>
                </c:pt>
                <c:pt idx="30">
                  <c:v>0.99914856165719479</c:v>
                </c:pt>
                <c:pt idx="31">
                  <c:v>0.99947266595579165</c:v>
                </c:pt>
                <c:pt idx="32">
                  <c:v>0.99967848848331109</c:v>
                </c:pt>
                <c:pt idx="33">
                  <c:v>0.99980703196400822</c:v>
                </c:pt>
                <c:pt idx="34">
                  <c:v>0.99988598753447921</c:v>
                </c:pt>
                <c:pt idx="35">
                  <c:v>0.99993368719231124</c:v>
                </c:pt>
                <c:pt idx="36">
                  <c:v>0.99996203174710796</c:v>
                </c:pt>
                <c:pt idx="37">
                  <c:v>0.99997859959812507</c:v>
                </c:pt>
                <c:pt idx="38">
                  <c:v>0.9999881258819403</c:v>
                </c:pt>
                <c:pt idx="39">
                  <c:v>0.99999351426926197</c:v>
                </c:pt>
                <c:pt idx="40">
                  <c:v>0.99999651265764378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8B-48CB-832B-7E2B9C567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755952"/>
        <c:axId val="386753328"/>
      </c:scatterChart>
      <c:valAx>
        <c:axId val="38675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753328"/>
        <c:crosses val="autoZero"/>
        <c:crossBetween val="midCat"/>
      </c:valAx>
      <c:valAx>
        <c:axId val="38675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755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15</xdr:row>
      <xdr:rowOff>123825</xdr:rowOff>
    </xdr:from>
    <xdr:to>
      <xdr:col>14</xdr:col>
      <xdr:colOff>142875</xdr:colOff>
      <xdr:row>32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24A755-9378-4C61-BA91-EBCAF59CF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22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2E6AD5-8471-42DF-B5C8-1FF871959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</xdr:row>
      <xdr:rowOff>0</xdr:rowOff>
    </xdr:from>
    <xdr:to>
      <xdr:col>28</xdr:col>
      <xdr:colOff>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6400F4-0A5C-49F3-B3A5-454165456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146050</xdr:colOff>
      <xdr:row>4</xdr:row>
      <xdr:rowOff>31750</xdr:rowOff>
    </xdr:from>
    <xdr:to>
      <xdr:col>19</xdr:col>
      <xdr:colOff>127000</xdr:colOff>
      <xdr:row>6</xdr:row>
      <xdr:rowOff>12700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924DD67-EAFA-49EF-BB03-346B783D5AD2}"/>
            </a:ext>
          </a:extLst>
        </xdr:cNvPr>
        <xdr:cNvSpPr txBox="1">
          <a:spLocks noChangeArrowheads="1"/>
        </xdr:cNvSpPr>
      </xdr:nvSpPr>
      <xdr:spPr bwMode="auto">
        <a:xfrm>
          <a:off x="11782425" y="676275"/>
          <a:ext cx="1257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model ?</a:t>
          </a:r>
        </a:p>
      </xdr:txBody>
    </xdr:sp>
    <xdr:clientData/>
  </xdr:twoCellAnchor>
  <xdr:twoCellAnchor>
    <xdr:from>
      <xdr:col>14</xdr:col>
      <xdr:colOff>196850</xdr:colOff>
      <xdr:row>36</xdr:row>
      <xdr:rowOff>82550</xdr:rowOff>
    </xdr:from>
    <xdr:to>
      <xdr:col>22</xdr:col>
      <xdr:colOff>44450</xdr:colOff>
      <xdr:row>51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3C62A17-444C-40AD-AA6D-FEA0D1287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0.24331</cdr:x>
      <cdr:y>0.11363</cdr:y>
    </cdr:from>
    <cdr:to>
      <cdr:x>0.47199</cdr:x>
      <cdr:y>0.19446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701" y="308539"/>
          <a:ext cx="1003697" cy="295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model ?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22</xdr:col>
      <xdr:colOff>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351AC4-C828-4A79-8F48-FCE8FFB48A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24</xdr:row>
      <xdr:rowOff>0</xdr:rowOff>
    </xdr:from>
    <xdr:to>
      <xdr:col>22</xdr:col>
      <xdr:colOff>0</xdr:colOff>
      <xdr:row>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DD546D-1175-4F1F-9E4B-D937A40AEC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252412</xdr:colOff>
      <xdr:row>16</xdr:row>
      <xdr:rowOff>123825</xdr:rowOff>
    </xdr:from>
    <xdr:to>
      <xdr:col>15</xdr:col>
      <xdr:colOff>328612</xdr:colOff>
      <xdr:row>33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4C28AC-0A45-4980-BC1F-982F3F5289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E4D7-6A8C-4C14-BB76-47A4880B4E4D}">
  <dimension ref="B1:Q55"/>
  <sheetViews>
    <sheetView showGridLines="0" zoomScale="80" zoomScaleNormal="80" workbookViewId="0">
      <selection activeCell="B2" sqref="B2:D13"/>
    </sheetView>
  </sheetViews>
  <sheetFormatPr defaultRowHeight="12.5" x14ac:dyDescent="0.25"/>
  <cols>
    <col min="1" max="1" width="0.90625" customWidth="1"/>
    <col min="2" max="2" width="34.1796875" customWidth="1"/>
    <col min="3" max="5" width="11.1796875" customWidth="1"/>
    <col min="6" max="6" width="5.1796875" customWidth="1"/>
    <col min="7" max="10" width="13.90625" customWidth="1"/>
    <col min="11" max="11" width="1.36328125" customWidth="1"/>
    <col min="14" max="14" width="12.7265625" customWidth="1"/>
    <col min="16" max="16" width="10.81640625" customWidth="1"/>
  </cols>
  <sheetData>
    <row r="1" spans="2:10" ht="5.5" customHeight="1" thickBot="1" x14ac:dyDescent="0.3"/>
    <row r="2" spans="2:10" x14ac:dyDescent="0.25">
      <c r="B2" s="105" t="str">
        <f>G6</f>
        <v>Annual avge windspeed (m/s)</v>
      </c>
      <c r="C2" s="106">
        <f>I6</f>
        <v>6</v>
      </c>
      <c r="D2" s="107" t="s">
        <v>67</v>
      </c>
      <c r="G2" s="19" t="s">
        <v>60</v>
      </c>
      <c r="H2" s="65">
        <v>1</v>
      </c>
      <c r="I2" s="66" t="s">
        <v>63</v>
      </c>
    </row>
    <row r="3" spans="2:10" x14ac:dyDescent="0.25">
      <c r="B3" s="108" t="str">
        <f>G7</f>
        <v>Annual avge windspeed (kts)</v>
      </c>
      <c r="C3" s="90">
        <f>I7</f>
        <v>11.663063999999999</v>
      </c>
      <c r="D3" s="109" t="s">
        <v>71</v>
      </c>
      <c r="E3" s="60"/>
      <c r="G3" s="18" t="s">
        <v>61</v>
      </c>
      <c r="H3" s="67">
        <v>10</v>
      </c>
      <c r="I3" s="68" t="s">
        <v>64</v>
      </c>
    </row>
    <row r="4" spans="2:10" ht="13" thickBot="1" x14ac:dyDescent="0.3">
      <c r="B4" s="115" t="str">
        <f>G4</f>
        <v>Sailing hours</v>
      </c>
      <c r="C4" s="116">
        <f>H4</f>
        <v>10</v>
      </c>
      <c r="D4" s="117" t="s">
        <v>59</v>
      </c>
      <c r="E4" s="60"/>
      <c r="G4" s="24" t="s">
        <v>62</v>
      </c>
      <c r="H4" s="69">
        <f>H3*H2</f>
        <v>10</v>
      </c>
      <c r="I4" s="70" t="s">
        <v>65</v>
      </c>
    </row>
    <row r="5" spans="2:10" x14ac:dyDescent="0.25">
      <c r="B5" s="110" t="s">
        <v>43</v>
      </c>
      <c r="C5" s="84">
        <f>D5/$D$5</f>
        <v>1</v>
      </c>
      <c r="D5" s="154">
        <f>SUM(J47,J35,J23)</f>
        <v>47.483509130241472</v>
      </c>
      <c r="E5" s="60"/>
    </row>
    <row r="6" spans="2:10" x14ac:dyDescent="0.25">
      <c r="B6" s="110" t="s">
        <v>38</v>
      </c>
      <c r="C6" s="84">
        <f>D6/$D$5</f>
        <v>1.020321082867347</v>
      </c>
      <c r="D6" s="154">
        <f>SUM(J48,J36,J24)</f>
        <v>48.44842545410954</v>
      </c>
      <c r="E6" s="60"/>
      <c r="G6" s="19" t="s">
        <v>73</v>
      </c>
      <c r="H6" s="20"/>
      <c r="I6" s="63">
        <v>6</v>
      </c>
    </row>
    <row r="7" spans="2:10" x14ac:dyDescent="0.25">
      <c r="B7" s="110" t="s">
        <v>37</v>
      </c>
      <c r="C7" s="84">
        <f>D7/$D$5</f>
        <v>0.9974211949281665</v>
      </c>
      <c r="D7" s="154">
        <f>SUM(J49,J37,J25)</f>
        <v>47.361058416067955</v>
      </c>
      <c r="E7" s="60"/>
      <c r="G7" s="24" t="s">
        <v>74</v>
      </c>
      <c r="H7" s="25"/>
      <c r="I7" s="64">
        <f>'Cum Prob'!C2</f>
        <v>11.663063999999999</v>
      </c>
    </row>
    <row r="8" spans="2:10" x14ac:dyDescent="0.25">
      <c r="B8" s="111" t="s">
        <v>39</v>
      </c>
      <c r="C8" s="98">
        <f>D8/$D$5</f>
        <v>1.0282816228995368</v>
      </c>
      <c r="D8" s="153">
        <f>SUM(J50,J38,J26)</f>
        <v>48.826419829409673</v>
      </c>
      <c r="E8" s="60"/>
    </row>
    <row r="9" spans="2:10" x14ac:dyDescent="0.25">
      <c r="B9" s="112" t="s">
        <v>72</v>
      </c>
      <c r="C9" s="85" t="s">
        <v>66</v>
      </c>
      <c r="D9" s="155" t="s">
        <v>66</v>
      </c>
      <c r="E9" s="60"/>
    </row>
    <row r="10" spans="2:10" x14ac:dyDescent="0.25">
      <c r="B10" s="110" t="s">
        <v>40</v>
      </c>
      <c r="C10" s="84">
        <f>D10/$D$5</f>
        <v>1.0098844067199686</v>
      </c>
      <c r="D10" s="154">
        <f>SUM(J52,J40,J28)</f>
        <v>47.952855446976123</v>
      </c>
      <c r="E10" s="60"/>
      <c r="G10" s="19" t="s">
        <v>58</v>
      </c>
      <c r="H10" s="20"/>
      <c r="I10" s="20"/>
      <c r="J10" s="91" t="s">
        <v>69</v>
      </c>
    </row>
    <row r="11" spans="2:10" x14ac:dyDescent="0.25">
      <c r="B11" s="110" t="s">
        <v>41</v>
      </c>
      <c r="C11" s="84">
        <f>D11/$D$5</f>
        <v>1.0303925477032203</v>
      </c>
      <c r="D11" s="154">
        <f>SUM(J53,J41,J29)</f>
        <v>48.926653946598634</v>
      </c>
      <c r="E11" s="60"/>
      <c r="G11" s="96" t="str">
        <f>'Cum Prob'!L6</f>
        <v>Bin avge</v>
      </c>
      <c r="H11" s="97" t="str">
        <f>'Cum Prob'!M6</f>
        <v>Bin range</v>
      </c>
      <c r="I11" s="97" t="str">
        <f>'Cum Prob'!R6</f>
        <v>Bin probability</v>
      </c>
      <c r="J11" s="59"/>
    </row>
    <row r="12" spans="2:10" ht="13" thickBot="1" x14ac:dyDescent="0.3">
      <c r="B12" s="113" t="s">
        <v>42</v>
      </c>
      <c r="C12" s="114">
        <f>D12/$D$5</f>
        <v>1.0092638962326466</v>
      </c>
      <c r="D12" s="156">
        <f>SUM(J54,J42,J30)</f>
        <v>47.923391431585955</v>
      </c>
      <c r="E12" s="60"/>
      <c r="G12" s="50" t="s">
        <v>35</v>
      </c>
      <c r="H12" s="51" t="s">
        <v>35</v>
      </c>
      <c r="I12" s="51" t="s">
        <v>54</v>
      </c>
      <c r="J12" s="89"/>
    </row>
    <row r="13" spans="2:10" ht="13.5" thickBot="1" x14ac:dyDescent="0.35">
      <c r="B13" s="148" t="s">
        <v>89</v>
      </c>
      <c r="C13" s="148"/>
      <c r="D13" s="149" t="s">
        <v>95</v>
      </c>
      <c r="E13" s="60"/>
      <c r="G13" s="53">
        <f>'Cum Prob'!L8</f>
        <v>2.5</v>
      </c>
      <c r="H13" s="22" t="str">
        <f>'Cum Prob'!M8</f>
        <v>0 - 5</v>
      </c>
      <c r="I13" s="55">
        <f>'Cum Prob'!R8</f>
        <v>0.12746616632994168</v>
      </c>
      <c r="J13" s="86" t="s">
        <v>70</v>
      </c>
    </row>
    <row r="14" spans="2:10" x14ac:dyDescent="0.25">
      <c r="E14" s="60"/>
      <c r="G14" s="21">
        <f>'Cum Prob'!L9</f>
        <v>8</v>
      </c>
      <c r="H14" s="22" t="str">
        <f>'Cum Prob'!M9</f>
        <v>5 - 11</v>
      </c>
      <c r="I14" s="55">
        <f>'Cum Prob'!R9</f>
        <v>0.35565801194472157</v>
      </c>
      <c r="J14" s="87" t="s">
        <v>68</v>
      </c>
    </row>
    <row r="15" spans="2:10" x14ac:dyDescent="0.25">
      <c r="E15" s="60"/>
      <c r="G15" s="21">
        <f>'Cum Prob'!L10</f>
        <v>14</v>
      </c>
      <c r="H15" s="22" t="str">
        <f>'Cum Prob'!M10</f>
        <v>11 - 17</v>
      </c>
      <c r="I15" s="55">
        <f>'Cum Prob'!R10</f>
        <v>0.31012696621347358</v>
      </c>
      <c r="J15" s="87" t="s">
        <v>68</v>
      </c>
    </row>
    <row r="16" spans="2:10" x14ac:dyDescent="0.25">
      <c r="E16" s="60"/>
      <c r="G16" s="21">
        <f>'Cum Prob'!L11</f>
        <v>20</v>
      </c>
      <c r="H16" s="22" t="str">
        <f>'Cum Prob'!M11</f>
        <v>17 - 23</v>
      </c>
      <c r="I16" s="55">
        <f>'Cum Prob'!R11</f>
        <v>0.15090788384134723</v>
      </c>
      <c r="J16" s="87" t="s">
        <v>68</v>
      </c>
    </row>
    <row r="17" spans="2:17" x14ac:dyDescent="0.25">
      <c r="B17" s="57" t="s">
        <v>57</v>
      </c>
      <c r="C17" s="83">
        <v>0.33300000000000002</v>
      </c>
      <c r="D17" s="83">
        <v>0.33300000000000002</v>
      </c>
      <c r="E17" s="58">
        <f>1-D17-C17</f>
        <v>0.33400000000000002</v>
      </c>
      <c r="G17" s="52">
        <f>'Cum Prob'!L12</f>
        <v>31.5</v>
      </c>
      <c r="H17" s="51" t="str">
        <f>'Cum Prob'!M12</f>
        <v>23 - 40</v>
      </c>
      <c r="I17" s="56">
        <f>'Cum Prob'!R12</f>
        <v>5.5678766130267676E-2</v>
      </c>
      <c r="J17" s="88" t="s">
        <v>70</v>
      </c>
    </row>
    <row r="18" spans="2:17" x14ac:dyDescent="0.25">
      <c r="B18" s="23"/>
      <c r="C18" s="23"/>
      <c r="D18" s="23"/>
      <c r="E18" s="60"/>
      <c r="G18" s="62"/>
      <c r="H18" s="22"/>
      <c r="I18" s="95">
        <f>SUM(I13:I17)</f>
        <v>0.99983779445975174</v>
      </c>
      <c r="J18" s="54"/>
    </row>
    <row r="19" spans="2:17" ht="5" customHeight="1" x14ac:dyDescent="0.25">
      <c r="B19" s="23"/>
      <c r="C19" s="60"/>
      <c r="D19" s="60"/>
      <c r="E19" s="60"/>
    </row>
    <row r="20" spans="2:17" x14ac:dyDescent="0.25">
      <c r="B20" s="32" t="s">
        <v>51</v>
      </c>
      <c r="C20" s="33" t="s">
        <v>44</v>
      </c>
      <c r="D20" s="33" t="s">
        <v>47</v>
      </c>
      <c r="E20" s="34" t="s">
        <v>49</v>
      </c>
      <c r="G20" s="32" t="str">
        <f>C20</f>
        <v>Upwind</v>
      </c>
      <c r="H20" s="33" t="str">
        <f t="shared" ref="H20:I21" si="0">D20</f>
        <v>Beam</v>
      </c>
      <c r="I20" s="33" t="str">
        <f t="shared" si="0"/>
        <v>Downwind</v>
      </c>
      <c r="J20" s="75" t="s">
        <v>67</v>
      </c>
      <c r="N20" s="75" t="s">
        <v>89</v>
      </c>
      <c r="O20" s="75" t="s">
        <v>91</v>
      </c>
      <c r="P20" s="75" t="s">
        <v>94</v>
      </c>
      <c r="Q20" s="34" t="s">
        <v>49</v>
      </c>
    </row>
    <row r="21" spans="2:17" x14ac:dyDescent="0.25">
      <c r="B21" s="35"/>
      <c r="C21" s="36" t="s">
        <v>45</v>
      </c>
      <c r="D21" s="36" t="s">
        <v>48</v>
      </c>
      <c r="E21" s="37" t="s">
        <v>50</v>
      </c>
      <c r="G21" s="35" t="str">
        <f t="shared" ref="G21" si="1">C21</f>
        <v>Twa 47</v>
      </c>
      <c r="H21" s="36" t="str">
        <f t="shared" si="0"/>
        <v>Twa 90</v>
      </c>
      <c r="I21" s="36" t="str">
        <f t="shared" si="0"/>
        <v>Twa 140</v>
      </c>
      <c r="J21" s="76" t="s">
        <v>66</v>
      </c>
      <c r="N21" s="76" t="s">
        <v>90</v>
      </c>
      <c r="O21" s="76" t="s">
        <v>92</v>
      </c>
      <c r="P21" s="76"/>
      <c r="Q21" s="37" t="s">
        <v>50</v>
      </c>
    </row>
    <row r="22" spans="2:17" x14ac:dyDescent="0.25">
      <c r="B22" s="35"/>
      <c r="C22" s="36" t="s">
        <v>46</v>
      </c>
      <c r="D22" s="36" t="s">
        <v>46</v>
      </c>
      <c r="E22" s="37" t="s">
        <v>46</v>
      </c>
      <c r="G22" s="35" t="s">
        <v>59</v>
      </c>
      <c r="H22" s="36" t="s">
        <v>59</v>
      </c>
      <c r="I22" s="36" t="s">
        <v>59</v>
      </c>
      <c r="J22" s="76" t="s">
        <v>59</v>
      </c>
      <c r="N22" s="76" t="s">
        <v>46</v>
      </c>
      <c r="O22" s="76" t="s">
        <v>93</v>
      </c>
      <c r="P22" s="76"/>
      <c r="Q22" s="37" t="s">
        <v>46</v>
      </c>
    </row>
    <row r="23" spans="2:17" x14ac:dyDescent="0.25">
      <c r="B23" s="26" t="s">
        <v>43</v>
      </c>
      <c r="C23" s="27">
        <v>4.8099999999999996</v>
      </c>
      <c r="D23" s="27">
        <v>5.73</v>
      </c>
      <c r="E23" s="28">
        <f>P23+Q23</f>
        <v>3.81</v>
      </c>
      <c r="G23" s="71">
        <f t="shared" ref="G23:I26" si="2">$I$14*$H$4*C$17*C23</f>
        <v>5.6966810747221883</v>
      </c>
      <c r="H23" s="72">
        <f t="shared" si="2"/>
        <v>6.7862749601160388</v>
      </c>
      <c r="I23" s="72">
        <f t="shared" si="2"/>
        <v>4.5258904652013605</v>
      </c>
      <c r="J23" s="92">
        <f>SUM(G23:I23)</f>
        <v>17.008846500039589</v>
      </c>
      <c r="N23" s="150">
        <v>1.5</v>
      </c>
      <c r="O23" s="151">
        <f>IF($D$13="yes",1,0)</f>
        <v>0</v>
      </c>
      <c r="P23" s="150">
        <f>O23*N23</f>
        <v>0</v>
      </c>
      <c r="Q23" s="28">
        <f>3.81</f>
        <v>3.81</v>
      </c>
    </row>
    <row r="24" spans="2:17" x14ac:dyDescent="0.25">
      <c r="B24" s="26" t="s">
        <v>38</v>
      </c>
      <c r="C24" s="27">
        <v>4.9800000000000004</v>
      </c>
      <c r="D24" s="27">
        <v>5.91</v>
      </c>
      <c r="E24" s="28">
        <f t="shared" ref="E24:E30" si="3">P24+Q24</f>
        <v>3.91</v>
      </c>
      <c r="G24" s="94">
        <f t="shared" si="2"/>
        <v>5.8980190752840969</v>
      </c>
      <c r="H24" s="72">
        <f t="shared" si="2"/>
        <v>6.9994563724757048</v>
      </c>
      <c r="I24" s="72">
        <f t="shared" si="2"/>
        <v>4.6446802411908976</v>
      </c>
      <c r="J24" s="92">
        <f t="shared" ref="J24:J30" si="4">SUM(G24:I24)</f>
        <v>17.5421556889507</v>
      </c>
      <c r="P24" s="150">
        <f>P23</f>
        <v>0</v>
      </c>
      <c r="Q24" s="28">
        <v>3.91</v>
      </c>
    </row>
    <row r="25" spans="2:17" x14ac:dyDescent="0.25">
      <c r="B25" s="26" t="s">
        <v>37</v>
      </c>
      <c r="C25" s="27">
        <v>4.8099999999999996</v>
      </c>
      <c r="D25" s="27">
        <v>5.73</v>
      </c>
      <c r="E25" s="28">
        <f t="shared" si="3"/>
        <v>3.81</v>
      </c>
      <c r="G25" s="71">
        <f t="shared" si="2"/>
        <v>5.6966810747221883</v>
      </c>
      <c r="H25" s="72">
        <f t="shared" si="2"/>
        <v>6.7862749601160388</v>
      </c>
      <c r="I25" s="72">
        <f t="shared" si="2"/>
        <v>4.5258904652013605</v>
      </c>
      <c r="J25" s="92">
        <f t="shared" si="4"/>
        <v>17.008846500039589</v>
      </c>
      <c r="P25" s="150">
        <f>P24</f>
        <v>0</v>
      </c>
      <c r="Q25" s="28">
        <v>3.81</v>
      </c>
    </row>
    <row r="26" spans="2:17" x14ac:dyDescent="0.25">
      <c r="B26" s="17" t="s">
        <v>39</v>
      </c>
      <c r="C26" s="100">
        <v>4.9800000000000004</v>
      </c>
      <c r="D26" s="100">
        <v>6.01</v>
      </c>
      <c r="E26" s="101">
        <f t="shared" si="3"/>
        <v>3.99</v>
      </c>
      <c r="G26" s="102">
        <f t="shared" si="2"/>
        <v>5.8980190752840969</v>
      </c>
      <c r="H26" s="103">
        <f t="shared" si="2"/>
        <v>7.1178904904532967</v>
      </c>
      <c r="I26" s="103">
        <f t="shared" si="2"/>
        <v>4.7397120619825275</v>
      </c>
      <c r="J26" s="104">
        <f t="shared" si="4"/>
        <v>17.755621627719922</v>
      </c>
      <c r="P26" s="150">
        <f t="shared" ref="P26:P30" si="5">P25</f>
        <v>0</v>
      </c>
      <c r="Q26" s="101">
        <v>3.99</v>
      </c>
    </row>
    <row r="27" spans="2:17" x14ac:dyDescent="0.25">
      <c r="B27" s="29" t="s">
        <v>72</v>
      </c>
      <c r="C27" s="30"/>
      <c r="D27" s="30"/>
      <c r="E27" s="31"/>
      <c r="G27" s="73"/>
      <c r="H27" s="74"/>
      <c r="I27" s="74"/>
      <c r="J27" s="93"/>
      <c r="P27" s="150">
        <f t="shared" si="5"/>
        <v>0</v>
      </c>
      <c r="Q27" s="31"/>
    </row>
    <row r="28" spans="2:17" x14ac:dyDescent="0.25">
      <c r="B28" s="26" t="s">
        <v>40</v>
      </c>
      <c r="C28" s="27">
        <v>4.9000000000000004</v>
      </c>
      <c r="D28" s="27">
        <v>5.82</v>
      </c>
      <c r="E28" s="28">
        <f t="shared" si="3"/>
        <v>3.87</v>
      </c>
      <c r="G28" s="71">
        <f t="shared" ref="G28:I30" si="6">$I$14*$H$4*C$17*C28</f>
        <v>5.8032717809020227</v>
      </c>
      <c r="H28" s="72">
        <f t="shared" si="6"/>
        <v>6.8928656662958714</v>
      </c>
      <c r="I28" s="72">
        <f t="shared" si="6"/>
        <v>4.5971643307950822</v>
      </c>
      <c r="J28" s="92">
        <f t="shared" si="4"/>
        <v>17.293301777992976</v>
      </c>
      <c r="P28" s="150">
        <f t="shared" si="5"/>
        <v>0</v>
      </c>
      <c r="Q28" s="28">
        <v>3.87</v>
      </c>
    </row>
    <row r="29" spans="2:17" x14ac:dyDescent="0.25">
      <c r="B29" s="26" t="s">
        <v>41</v>
      </c>
      <c r="C29" s="27">
        <v>5.03</v>
      </c>
      <c r="D29" s="27">
        <v>6.01</v>
      </c>
      <c r="E29" s="28">
        <f t="shared" si="3"/>
        <v>3.99</v>
      </c>
      <c r="G29" s="71">
        <f t="shared" si="6"/>
        <v>5.9572361342728923</v>
      </c>
      <c r="H29" s="72">
        <f t="shared" si="6"/>
        <v>7.1178904904532967</v>
      </c>
      <c r="I29" s="72">
        <f t="shared" si="6"/>
        <v>4.7397120619825275</v>
      </c>
      <c r="J29" s="92">
        <f t="shared" si="4"/>
        <v>17.814838686708715</v>
      </c>
      <c r="P29" s="150">
        <f t="shared" si="5"/>
        <v>0</v>
      </c>
      <c r="Q29" s="28">
        <v>3.99</v>
      </c>
    </row>
    <row r="30" spans="2:17" x14ac:dyDescent="0.25">
      <c r="B30" s="29" t="s">
        <v>42</v>
      </c>
      <c r="C30" s="30">
        <v>5.0199999999999996</v>
      </c>
      <c r="D30" s="30">
        <v>5.77</v>
      </c>
      <c r="E30" s="31">
        <f t="shared" si="3"/>
        <v>3.81</v>
      </c>
      <c r="G30" s="73">
        <f t="shared" si="6"/>
        <v>5.9453927224751322</v>
      </c>
      <c r="H30" s="74">
        <f t="shared" si="6"/>
        <v>6.833648607307075</v>
      </c>
      <c r="I30" s="74">
        <f t="shared" si="6"/>
        <v>4.5258904652013605</v>
      </c>
      <c r="J30" s="93">
        <f t="shared" si="4"/>
        <v>17.304931794983567</v>
      </c>
      <c r="P30" s="150">
        <f t="shared" si="5"/>
        <v>0</v>
      </c>
      <c r="Q30" s="31">
        <v>3.81</v>
      </c>
    </row>
    <row r="32" spans="2:17" x14ac:dyDescent="0.25">
      <c r="B32" s="38" t="s">
        <v>52</v>
      </c>
      <c r="C32" s="39" t="s">
        <v>44</v>
      </c>
      <c r="D32" s="39" t="s">
        <v>47</v>
      </c>
      <c r="E32" s="40" t="s">
        <v>49</v>
      </c>
      <c r="G32" s="38" t="str">
        <f>C32</f>
        <v>Upwind</v>
      </c>
      <c r="H32" s="39" t="str">
        <f t="shared" ref="H32:I33" si="7">D32</f>
        <v>Beam</v>
      </c>
      <c r="I32" s="39" t="str">
        <f t="shared" si="7"/>
        <v>Downwind</v>
      </c>
      <c r="J32" s="81" t="s">
        <v>67</v>
      </c>
      <c r="N32" s="81" t="s">
        <v>89</v>
      </c>
      <c r="O32" s="81" t="s">
        <v>91</v>
      </c>
      <c r="P32" s="81" t="s">
        <v>94</v>
      </c>
      <c r="Q32" s="40" t="s">
        <v>49</v>
      </c>
    </row>
    <row r="33" spans="2:17" x14ac:dyDescent="0.25">
      <c r="B33" s="41"/>
      <c r="C33" s="42" t="s">
        <v>45</v>
      </c>
      <c r="D33" s="42" t="s">
        <v>48</v>
      </c>
      <c r="E33" s="43" t="s">
        <v>50</v>
      </c>
      <c r="G33" s="41" t="str">
        <f t="shared" ref="G33" si="8">C33</f>
        <v>Twa 47</v>
      </c>
      <c r="H33" s="42" t="str">
        <f t="shared" si="7"/>
        <v>Twa 90</v>
      </c>
      <c r="I33" s="42" t="str">
        <f t="shared" si="7"/>
        <v>Twa 140</v>
      </c>
      <c r="J33" s="82" t="s">
        <v>66</v>
      </c>
      <c r="N33" s="82" t="s">
        <v>90</v>
      </c>
      <c r="O33" s="82" t="s">
        <v>92</v>
      </c>
      <c r="P33" s="82"/>
      <c r="Q33" s="43" t="s">
        <v>50</v>
      </c>
    </row>
    <row r="34" spans="2:17" x14ac:dyDescent="0.25">
      <c r="B34" s="41"/>
      <c r="C34" s="42" t="s">
        <v>46</v>
      </c>
      <c r="D34" s="42" t="s">
        <v>46</v>
      </c>
      <c r="E34" s="43" t="s">
        <v>46</v>
      </c>
      <c r="G34" s="41" t="s">
        <v>59</v>
      </c>
      <c r="H34" s="42" t="s">
        <v>59</v>
      </c>
      <c r="I34" s="42" t="s">
        <v>59</v>
      </c>
      <c r="J34" s="82" t="s">
        <v>59</v>
      </c>
      <c r="N34" s="82" t="s">
        <v>46</v>
      </c>
      <c r="O34" s="82" t="s">
        <v>93</v>
      </c>
      <c r="P34" s="82"/>
      <c r="Q34" s="43" t="s">
        <v>46</v>
      </c>
    </row>
    <row r="35" spans="2:17" x14ac:dyDescent="0.25">
      <c r="B35" s="26" t="s">
        <v>43</v>
      </c>
      <c r="C35" s="27">
        <v>5.96</v>
      </c>
      <c r="D35" s="27">
        <v>7.27</v>
      </c>
      <c r="E35" s="28">
        <f>P35+Q35</f>
        <v>5.77</v>
      </c>
      <c r="G35" s="71">
        <f t="shared" ref="G35:I38" si="9">$I$15*$H$4*C$17*C35</f>
        <v>6.1550278730455679</v>
      </c>
      <c r="H35" s="72">
        <f t="shared" si="9"/>
        <v>7.5078947377586029</v>
      </c>
      <c r="I35" s="72">
        <f t="shared" si="9"/>
        <v>5.9767048674728205</v>
      </c>
      <c r="J35" s="77">
        <f>SUM(G35:I35)</f>
        <v>19.639627478276992</v>
      </c>
      <c r="N35" s="150">
        <v>1.5</v>
      </c>
      <c r="O35" s="151">
        <f>IF($D$13="yes",1,0)</f>
        <v>0</v>
      </c>
      <c r="P35" s="150">
        <f>O35*N35</f>
        <v>0</v>
      </c>
      <c r="Q35" s="28">
        <v>5.77</v>
      </c>
    </row>
    <row r="36" spans="2:17" x14ac:dyDescent="0.25">
      <c r="B36" s="26" t="s">
        <v>38</v>
      </c>
      <c r="C36" s="27">
        <v>6.02</v>
      </c>
      <c r="D36" s="27">
        <v>7.38</v>
      </c>
      <c r="E36" s="28">
        <f t="shared" ref="E36:E42" si="10">P36+Q36</f>
        <v>5.92</v>
      </c>
      <c r="G36" s="71">
        <f t="shared" si="9"/>
        <v>6.2169912408950188</v>
      </c>
      <c r="H36" s="72">
        <f t="shared" si="9"/>
        <v>7.6214942454825989</v>
      </c>
      <c r="I36" s="72">
        <f t="shared" si="9"/>
        <v>6.1320784775457708</v>
      </c>
      <c r="J36" s="77">
        <f t="shared" ref="J36:J42" si="11">SUM(G36:I36)</f>
        <v>19.970563963923389</v>
      </c>
      <c r="P36" s="150">
        <f>P35</f>
        <v>0</v>
      </c>
      <c r="Q36" s="28">
        <v>5.92</v>
      </c>
    </row>
    <row r="37" spans="2:17" x14ac:dyDescent="0.25">
      <c r="B37" s="26" t="s">
        <v>37</v>
      </c>
      <c r="C37" s="27">
        <v>5.87</v>
      </c>
      <c r="D37" s="27">
        <v>7.27</v>
      </c>
      <c r="E37" s="28">
        <f t="shared" si="10"/>
        <v>5.79</v>
      </c>
      <c r="G37" s="71">
        <f t="shared" si="9"/>
        <v>6.0620828212713898</v>
      </c>
      <c r="H37" s="72">
        <f t="shared" si="9"/>
        <v>7.5078947377586029</v>
      </c>
      <c r="I37" s="72">
        <f t="shared" si="9"/>
        <v>5.9974213488158812</v>
      </c>
      <c r="J37" s="77">
        <f t="shared" si="11"/>
        <v>19.567398907845874</v>
      </c>
      <c r="P37" s="150">
        <f>P36</f>
        <v>0</v>
      </c>
      <c r="Q37" s="28">
        <v>5.79</v>
      </c>
    </row>
    <row r="38" spans="2:17" x14ac:dyDescent="0.25">
      <c r="B38" s="17" t="s">
        <v>39</v>
      </c>
      <c r="C38" s="100">
        <v>5.99</v>
      </c>
      <c r="D38" s="100">
        <v>7.44</v>
      </c>
      <c r="E38" s="101">
        <f t="shared" si="10"/>
        <v>6.01</v>
      </c>
      <c r="G38" s="102">
        <f t="shared" si="9"/>
        <v>6.1860095569702942</v>
      </c>
      <c r="H38" s="103">
        <f t="shared" si="9"/>
        <v>7.6834576133320516</v>
      </c>
      <c r="I38" s="103">
        <f t="shared" si="9"/>
        <v>6.2253026435895409</v>
      </c>
      <c r="J38" s="99">
        <f t="shared" si="11"/>
        <v>20.094769813891887</v>
      </c>
      <c r="P38" s="150">
        <f t="shared" ref="P38:P42" si="12">P37</f>
        <v>0</v>
      </c>
      <c r="Q38" s="101">
        <v>6.01</v>
      </c>
    </row>
    <row r="39" spans="2:17" x14ac:dyDescent="0.25">
      <c r="B39" s="29" t="s">
        <v>72</v>
      </c>
      <c r="C39" s="30"/>
      <c r="D39" s="30"/>
      <c r="E39" s="31"/>
      <c r="G39" s="73"/>
      <c r="H39" s="74"/>
      <c r="I39" s="74"/>
      <c r="J39" s="78"/>
      <c r="P39" s="150">
        <f t="shared" si="12"/>
        <v>0</v>
      </c>
      <c r="Q39" s="31"/>
    </row>
    <row r="40" spans="2:17" x14ac:dyDescent="0.25">
      <c r="B40" s="26" t="s">
        <v>40</v>
      </c>
      <c r="C40" s="27">
        <v>5.94</v>
      </c>
      <c r="D40" s="27">
        <v>7.33</v>
      </c>
      <c r="E40" s="28">
        <f t="shared" si="10"/>
        <v>5.86</v>
      </c>
      <c r="G40" s="71">
        <f t="shared" ref="G40:I42" si="13">$I$15*$H$4*C$17*C40</f>
        <v>6.1343734170957509</v>
      </c>
      <c r="H40" s="72">
        <f t="shared" si="13"/>
        <v>7.5698581056080556</v>
      </c>
      <c r="I40" s="72">
        <f t="shared" si="13"/>
        <v>6.0699290335165914</v>
      </c>
      <c r="J40" s="77">
        <f t="shared" si="11"/>
        <v>19.774160556220398</v>
      </c>
      <c r="P40" s="150">
        <f t="shared" si="12"/>
        <v>0</v>
      </c>
      <c r="Q40" s="28">
        <v>5.86</v>
      </c>
    </row>
    <row r="41" spans="2:17" x14ac:dyDescent="0.25">
      <c r="B41" s="26" t="s">
        <v>41</v>
      </c>
      <c r="C41" s="27">
        <v>6.02</v>
      </c>
      <c r="D41" s="27">
        <v>7.44</v>
      </c>
      <c r="E41" s="28">
        <f t="shared" si="10"/>
        <v>6.01</v>
      </c>
      <c r="G41" s="71">
        <f t="shared" si="13"/>
        <v>6.2169912408950188</v>
      </c>
      <c r="H41" s="72">
        <f t="shared" si="13"/>
        <v>7.6834576133320516</v>
      </c>
      <c r="I41" s="72">
        <f t="shared" si="13"/>
        <v>6.2253026435895409</v>
      </c>
      <c r="J41" s="77">
        <f t="shared" si="11"/>
        <v>20.125751497816612</v>
      </c>
      <c r="P41" s="150">
        <f t="shared" si="12"/>
        <v>0</v>
      </c>
      <c r="Q41" s="28">
        <v>6.01</v>
      </c>
    </row>
    <row r="42" spans="2:17" x14ac:dyDescent="0.25">
      <c r="B42" s="29" t="s">
        <v>42</v>
      </c>
      <c r="C42" s="30">
        <v>6.04</v>
      </c>
      <c r="D42" s="30">
        <v>7.29</v>
      </c>
      <c r="E42" s="31">
        <f t="shared" si="10"/>
        <v>5.78</v>
      </c>
      <c r="G42" s="73">
        <f t="shared" si="13"/>
        <v>6.2376456968448366</v>
      </c>
      <c r="H42" s="74">
        <f t="shared" si="13"/>
        <v>7.5285491937084208</v>
      </c>
      <c r="I42" s="74">
        <f t="shared" si="13"/>
        <v>5.9870631081443513</v>
      </c>
      <c r="J42" s="78">
        <f t="shared" si="11"/>
        <v>19.75325799869761</v>
      </c>
      <c r="P42" s="150">
        <f t="shared" si="12"/>
        <v>0</v>
      </c>
      <c r="Q42" s="31">
        <v>5.78</v>
      </c>
    </row>
    <row r="44" spans="2:17" x14ac:dyDescent="0.25">
      <c r="B44" s="44" t="s">
        <v>53</v>
      </c>
      <c r="C44" s="45" t="s">
        <v>44</v>
      </c>
      <c r="D44" s="45" t="s">
        <v>47</v>
      </c>
      <c r="E44" s="46" t="s">
        <v>49</v>
      </c>
      <c r="G44" s="44" t="str">
        <f>C44</f>
        <v>Upwind</v>
      </c>
      <c r="H44" s="45" t="str">
        <f t="shared" ref="H44:I45" si="14">D44</f>
        <v>Beam</v>
      </c>
      <c r="I44" s="45" t="str">
        <f t="shared" si="14"/>
        <v>Downwind</v>
      </c>
      <c r="J44" s="79" t="s">
        <v>67</v>
      </c>
      <c r="N44" s="79" t="s">
        <v>89</v>
      </c>
      <c r="O44" s="79" t="s">
        <v>91</v>
      </c>
      <c r="P44" s="79" t="s">
        <v>94</v>
      </c>
      <c r="Q44" s="46" t="s">
        <v>49</v>
      </c>
    </row>
    <row r="45" spans="2:17" x14ac:dyDescent="0.25">
      <c r="B45" s="47"/>
      <c r="C45" s="48" t="s">
        <v>45</v>
      </c>
      <c r="D45" s="48" t="s">
        <v>48</v>
      </c>
      <c r="E45" s="49" t="s">
        <v>50</v>
      </c>
      <c r="G45" s="47" t="str">
        <f t="shared" ref="G45" si="15">C45</f>
        <v>Twa 47</v>
      </c>
      <c r="H45" s="48" t="str">
        <f t="shared" si="14"/>
        <v>Twa 90</v>
      </c>
      <c r="I45" s="48" t="str">
        <f t="shared" si="14"/>
        <v>Twa 140</v>
      </c>
      <c r="J45" s="80" t="s">
        <v>66</v>
      </c>
      <c r="N45" s="80" t="s">
        <v>90</v>
      </c>
      <c r="O45" s="80" t="s">
        <v>92</v>
      </c>
      <c r="P45" s="80"/>
      <c r="Q45" s="49" t="s">
        <v>50</v>
      </c>
    </row>
    <row r="46" spans="2:17" x14ac:dyDescent="0.25">
      <c r="B46" s="47"/>
      <c r="C46" s="48" t="s">
        <v>46</v>
      </c>
      <c r="D46" s="48" t="s">
        <v>46</v>
      </c>
      <c r="E46" s="49" t="s">
        <v>46</v>
      </c>
      <c r="G46" s="47" t="s">
        <v>59</v>
      </c>
      <c r="H46" s="48" t="s">
        <v>59</v>
      </c>
      <c r="I46" s="48" t="s">
        <v>59</v>
      </c>
      <c r="J46" s="80" t="s">
        <v>59</v>
      </c>
      <c r="N46" s="80" t="s">
        <v>46</v>
      </c>
      <c r="O46" s="80" t="s">
        <v>93</v>
      </c>
      <c r="P46" s="80"/>
      <c r="Q46" s="49" t="s">
        <v>46</v>
      </c>
    </row>
    <row r="47" spans="2:17" x14ac:dyDescent="0.25">
      <c r="B47" s="26" t="s">
        <v>43</v>
      </c>
      <c r="C47" s="27">
        <v>6.45</v>
      </c>
      <c r="D47" s="27">
        <v>8.01</v>
      </c>
      <c r="E47" s="28">
        <f>P47+Q47</f>
        <v>7.08</v>
      </c>
      <c r="G47" s="71">
        <f t="shared" ref="G47:I50" si="16">$I$16*$H$4*C$17*C47</f>
        <v>3.241274983086377</v>
      </c>
      <c r="H47" s="72">
        <f t="shared" si="16"/>
        <v>4.0252112580654078</v>
      </c>
      <c r="I47" s="72">
        <f t="shared" si="16"/>
        <v>3.5685489107731065</v>
      </c>
      <c r="J47" s="77">
        <f>SUM(G47:I47)</f>
        <v>10.835035151924892</v>
      </c>
      <c r="N47" s="150">
        <v>0.25</v>
      </c>
      <c r="O47" s="151">
        <f>IF($D$13="yes",1,0)</f>
        <v>0</v>
      </c>
      <c r="P47" s="150">
        <f>O47*N47</f>
        <v>0</v>
      </c>
      <c r="Q47" s="28">
        <v>7.08</v>
      </c>
    </row>
    <row r="48" spans="2:17" x14ac:dyDescent="0.25">
      <c r="B48" s="26" t="s">
        <v>38</v>
      </c>
      <c r="C48" s="27">
        <v>6.46</v>
      </c>
      <c r="D48" s="27">
        <v>8.09</v>
      </c>
      <c r="E48" s="28">
        <f t="shared" ref="E48:E54" si="17">P48+Q48</f>
        <v>7.19</v>
      </c>
      <c r="G48" s="71">
        <f t="shared" si="16"/>
        <v>3.2463002156182936</v>
      </c>
      <c r="H48" s="72">
        <f t="shared" si="16"/>
        <v>4.065413118320742</v>
      </c>
      <c r="I48" s="72">
        <f t="shared" si="16"/>
        <v>3.6239924672964174</v>
      </c>
      <c r="J48" s="77">
        <f t="shared" ref="J48:J54" si="18">SUM(G48:I48)</f>
        <v>10.935705801235454</v>
      </c>
      <c r="N48" t="s">
        <v>97</v>
      </c>
      <c r="P48" s="150">
        <f>P47</f>
        <v>0</v>
      </c>
      <c r="Q48" s="28">
        <v>7.19</v>
      </c>
    </row>
    <row r="49" spans="2:17" x14ac:dyDescent="0.25">
      <c r="B49" s="26" t="s">
        <v>37</v>
      </c>
      <c r="C49" s="27">
        <v>6.33</v>
      </c>
      <c r="D49" s="27">
        <v>8.01</v>
      </c>
      <c r="E49" s="28">
        <f t="shared" si="17"/>
        <v>7.1</v>
      </c>
      <c r="G49" s="71">
        <f t="shared" si="16"/>
        <v>3.1809721927033747</v>
      </c>
      <c r="H49" s="72">
        <f t="shared" si="16"/>
        <v>4.0252112580654078</v>
      </c>
      <c r="I49" s="72">
        <f t="shared" si="16"/>
        <v>3.5786295574137084</v>
      </c>
      <c r="J49" s="77">
        <f t="shared" si="18"/>
        <v>10.784813008182491</v>
      </c>
      <c r="P49" s="150">
        <f>P48</f>
        <v>0</v>
      </c>
      <c r="Q49" s="28">
        <v>7.1</v>
      </c>
    </row>
    <row r="50" spans="2:17" x14ac:dyDescent="0.25">
      <c r="B50" s="17" t="s">
        <v>39</v>
      </c>
      <c r="C50" s="100">
        <v>6.42</v>
      </c>
      <c r="D50" s="100">
        <v>8.1300000000000008</v>
      </c>
      <c r="E50" s="101">
        <f t="shared" si="17"/>
        <v>7.27</v>
      </c>
      <c r="G50" s="102">
        <f t="shared" si="16"/>
        <v>3.2261992854906261</v>
      </c>
      <c r="H50" s="103">
        <f t="shared" si="16"/>
        <v>4.0855140484484105</v>
      </c>
      <c r="I50" s="103">
        <f t="shared" si="16"/>
        <v>3.6643150538588252</v>
      </c>
      <c r="J50" s="99">
        <f t="shared" si="18"/>
        <v>10.976028387797861</v>
      </c>
      <c r="P50" s="150">
        <f t="shared" ref="P50:P54" si="19">P49</f>
        <v>0</v>
      </c>
      <c r="Q50" s="101">
        <v>7.27</v>
      </c>
    </row>
    <row r="51" spans="2:17" x14ac:dyDescent="0.25">
      <c r="B51" s="29" t="s">
        <v>72</v>
      </c>
      <c r="C51" s="30"/>
      <c r="D51" s="30"/>
      <c r="E51" s="31"/>
      <c r="G51" s="73"/>
      <c r="H51" s="74"/>
      <c r="I51" s="74"/>
      <c r="J51" s="78"/>
      <c r="P51" s="150">
        <f t="shared" si="19"/>
        <v>0</v>
      </c>
      <c r="Q51" s="31"/>
    </row>
    <row r="52" spans="2:17" x14ac:dyDescent="0.25">
      <c r="B52" s="26" t="s">
        <v>40</v>
      </c>
      <c r="C52" s="27">
        <v>6.43</v>
      </c>
      <c r="D52" s="27">
        <v>8.06</v>
      </c>
      <c r="E52" s="28">
        <f t="shared" si="17"/>
        <v>7.15</v>
      </c>
      <c r="G52" s="71">
        <f t="shared" ref="G52:I54" si="20">$I$16*$H$4*C$17*C52</f>
        <v>3.2312245180225432</v>
      </c>
      <c r="H52" s="72">
        <f t="shared" si="20"/>
        <v>4.0503374207249925</v>
      </c>
      <c r="I52" s="72">
        <f t="shared" si="20"/>
        <v>3.6038311740152138</v>
      </c>
      <c r="J52" s="77">
        <f t="shared" si="18"/>
        <v>10.885393112762749</v>
      </c>
      <c r="P52" s="150">
        <f t="shared" si="19"/>
        <v>0</v>
      </c>
      <c r="Q52" s="28">
        <v>7.15</v>
      </c>
    </row>
    <row r="53" spans="2:17" x14ac:dyDescent="0.25">
      <c r="B53" s="26" t="s">
        <v>41</v>
      </c>
      <c r="C53" s="27">
        <v>6.44</v>
      </c>
      <c r="D53" s="27">
        <v>8.14</v>
      </c>
      <c r="E53" s="28">
        <f t="shared" si="17"/>
        <v>7.26</v>
      </c>
      <c r="G53" s="71">
        <f t="shared" si="20"/>
        <v>3.2362497505544603</v>
      </c>
      <c r="H53" s="72">
        <f t="shared" si="20"/>
        <v>4.0905392809803267</v>
      </c>
      <c r="I53" s="72">
        <f t="shared" si="20"/>
        <v>3.6592747305385243</v>
      </c>
      <c r="J53" s="77">
        <f t="shared" si="18"/>
        <v>10.986063762073311</v>
      </c>
      <c r="P53" s="150">
        <f t="shared" si="19"/>
        <v>0</v>
      </c>
      <c r="Q53" s="28">
        <v>7.26</v>
      </c>
    </row>
    <row r="54" spans="2:17" x14ac:dyDescent="0.25">
      <c r="B54" s="29" t="s">
        <v>42</v>
      </c>
      <c r="C54" s="30">
        <v>6.48</v>
      </c>
      <c r="D54" s="30">
        <v>8.0299999999999994</v>
      </c>
      <c r="E54" s="31">
        <f t="shared" si="17"/>
        <v>7.09</v>
      </c>
      <c r="G54" s="73">
        <f t="shared" si="20"/>
        <v>3.2563506806821279</v>
      </c>
      <c r="H54" s="74">
        <f t="shared" si="20"/>
        <v>4.0352617231292411</v>
      </c>
      <c r="I54" s="74">
        <f t="shared" si="20"/>
        <v>3.5735892340934075</v>
      </c>
      <c r="J54" s="78">
        <f t="shared" si="18"/>
        <v>10.865201637904777</v>
      </c>
      <c r="P54" s="150">
        <f t="shared" si="19"/>
        <v>0</v>
      </c>
      <c r="Q54" s="31">
        <v>7.09</v>
      </c>
    </row>
    <row r="55" spans="2:17" ht="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D2B0-76CB-4347-97F7-94634E3C288C}">
  <sheetPr>
    <pageSetUpPr fitToPage="1"/>
  </sheetPr>
  <dimension ref="B1:Q55"/>
  <sheetViews>
    <sheetView showGridLines="0" tabSelected="1" zoomScale="80" zoomScaleNormal="80" workbookViewId="0">
      <selection activeCell="E12" sqref="E12"/>
    </sheetView>
  </sheetViews>
  <sheetFormatPr defaultRowHeight="12.5" x14ac:dyDescent="0.25"/>
  <cols>
    <col min="1" max="1" width="0.90625" customWidth="1"/>
    <col min="2" max="2" width="34.1796875" customWidth="1"/>
    <col min="3" max="5" width="11.1796875" customWidth="1"/>
    <col min="6" max="6" width="5.1796875" customWidth="1"/>
    <col min="7" max="10" width="13.90625" customWidth="1"/>
    <col min="11" max="11" width="1.36328125" customWidth="1"/>
    <col min="14" max="14" width="12.7265625" customWidth="1"/>
    <col min="16" max="16" width="10.81640625" customWidth="1"/>
  </cols>
  <sheetData>
    <row r="1" spans="2:10" ht="5.5" customHeight="1" thickBot="1" x14ac:dyDescent="0.3"/>
    <row r="2" spans="2:10" x14ac:dyDescent="0.25">
      <c r="B2" s="105" t="str">
        <f>G6</f>
        <v>Annual avge windspeed (m/s)</v>
      </c>
      <c r="C2" s="106">
        <f>I6</f>
        <v>6</v>
      </c>
      <c r="D2" s="107" t="s">
        <v>67</v>
      </c>
      <c r="G2" s="19" t="s">
        <v>60</v>
      </c>
      <c r="H2" s="65">
        <v>1</v>
      </c>
      <c r="I2" s="66" t="s">
        <v>63</v>
      </c>
    </row>
    <row r="3" spans="2:10" x14ac:dyDescent="0.25">
      <c r="B3" s="108" t="str">
        <f>G7</f>
        <v>Annual avge windspeed (kts)</v>
      </c>
      <c r="C3" s="90">
        <f>I7</f>
        <v>11.663063999999999</v>
      </c>
      <c r="D3" s="109" t="s">
        <v>71</v>
      </c>
      <c r="E3" s="60"/>
      <c r="G3" s="18" t="s">
        <v>61</v>
      </c>
      <c r="H3" s="67">
        <v>10</v>
      </c>
      <c r="I3" s="68" t="s">
        <v>64</v>
      </c>
    </row>
    <row r="4" spans="2:10" ht="13" thickBot="1" x14ac:dyDescent="0.3">
      <c r="B4" s="115" t="str">
        <f>G4</f>
        <v>Sailing hours</v>
      </c>
      <c r="C4" s="116">
        <f>H4</f>
        <v>10</v>
      </c>
      <c r="D4" s="117" t="s">
        <v>59</v>
      </c>
      <c r="E4" s="60"/>
      <c r="G4" s="24" t="s">
        <v>62</v>
      </c>
      <c r="H4" s="69">
        <f>H3*H2</f>
        <v>10</v>
      </c>
      <c r="I4" s="70" t="s">
        <v>65</v>
      </c>
    </row>
    <row r="5" spans="2:10" x14ac:dyDescent="0.25">
      <c r="B5" s="110" t="s">
        <v>43</v>
      </c>
      <c r="C5" s="84">
        <f>D5/$D$5</f>
        <v>1</v>
      </c>
      <c r="D5" s="154">
        <f>SUM(J47,J35,J23)</f>
        <v>50.943550285343349</v>
      </c>
      <c r="E5" s="60"/>
    </row>
    <row r="6" spans="2:10" x14ac:dyDescent="0.25">
      <c r="B6" s="110" t="s">
        <v>38</v>
      </c>
      <c r="C6" s="84">
        <f>D6/$D$5</f>
        <v>1.0189404618582951</v>
      </c>
      <c r="D6" s="154">
        <f>SUM(J48,J36,J24)</f>
        <v>51.908444656449035</v>
      </c>
      <c r="E6" s="60"/>
      <c r="G6" s="19" t="s">
        <v>73</v>
      </c>
      <c r="H6" s="20"/>
      <c r="I6" s="152">
        <f>'Comparisons (no spin)'!I6</f>
        <v>6</v>
      </c>
    </row>
    <row r="7" spans="2:10" x14ac:dyDescent="0.25">
      <c r="B7" s="110" t="s">
        <v>37</v>
      </c>
      <c r="C7" s="84">
        <f>D7/$D$5</f>
        <v>0.99759212724587909</v>
      </c>
      <c r="D7" s="154">
        <f>SUM(J49,J37,J25)</f>
        <v>50.820884698613085</v>
      </c>
      <c r="E7" s="60"/>
      <c r="G7" s="24" t="s">
        <v>74</v>
      </c>
      <c r="H7" s="25"/>
      <c r="I7" s="64">
        <f>'Cum Prob'!C2</f>
        <v>11.663063999999999</v>
      </c>
    </row>
    <row r="8" spans="2:10" x14ac:dyDescent="0.25">
      <c r="B8" s="111" t="s">
        <v>39</v>
      </c>
      <c r="C8" s="98">
        <f>D8/$D$5</f>
        <v>1.0263543090262766</v>
      </c>
      <c r="D8" s="153">
        <f>SUM(J50,J38,J26)</f>
        <v>52.286132352458942</v>
      </c>
      <c r="E8" s="60"/>
    </row>
    <row r="9" spans="2:10" x14ac:dyDescent="0.25">
      <c r="B9" s="112" t="s">
        <v>72</v>
      </c>
      <c r="C9" s="85" t="s">
        <v>66</v>
      </c>
      <c r="D9" s="155" t="s">
        <v>66</v>
      </c>
      <c r="E9" s="60"/>
    </row>
    <row r="10" spans="2:10" x14ac:dyDescent="0.25">
      <c r="B10" s="110" t="s">
        <v>40</v>
      </c>
      <c r="C10" s="84">
        <f>D10/$D$5</f>
        <v>1.009210535718468</v>
      </c>
      <c r="D10" s="154">
        <f>SUM(J52,J40,J28)</f>
        <v>51.412767674872072</v>
      </c>
      <c r="E10" s="60"/>
      <c r="G10" s="19" t="s">
        <v>58</v>
      </c>
      <c r="H10" s="20"/>
      <c r="I10" s="20"/>
      <c r="J10" s="91" t="s">
        <v>69</v>
      </c>
    </row>
    <row r="11" spans="2:10" x14ac:dyDescent="0.25">
      <c r="B11" s="110" t="s">
        <v>41</v>
      </c>
      <c r="C11" s="84">
        <f>D11/$D$5</f>
        <v>1.0283241277172162</v>
      </c>
      <c r="D11" s="154">
        <f>SUM(J53,J41,J29)</f>
        <v>52.386481909993833</v>
      </c>
      <c r="E11" s="60"/>
      <c r="G11" s="96" t="str">
        <f>'Cum Prob'!L6</f>
        <v>Bin avge</v>
      </c>
      <c r="H11" s="97" t="str">
        <f>'Cum Prob'!M6</f>
        <v>Bin range</v>
      </c>
      <c r="I11" s="97" t="str">
        <f>'Cum Prob'!R6</f>
        <v>Bin probability</v>
      </c>
      <c r="J11" s="59"/>
    </row>
    <row r="12" spans="2:10" ht="13" thickBot="1" x14ac:dyDescent="0.3">
      <c r="B12" s="113" t="s">
        <v>42</v>
      </c>
      <c r="C12" s="114">
        <f>D12/$D$5</f>
        <v>1.0086424379900447</v>
      </c>
      <c r="D12" s="156">
        <f>SUM(J54,J42,J30)</f>
        <v>51.383826759677156</v>
      </c>
      <c r="E12" s="60"/>
      <c r="G12" s="50" t="s">
        <v>35</v>
      </c>
      <c r="H12" s="51" t="s">
        <v>35</v>
      </c>
      <c r="I12" s="51" t="s">
        <v>54</v>
      </c>
      <c r="J12" s="89"/>
    </row>
    <row r="13" spans="2:10" ht="13.5" thickBot="1" x14ac:dyDescent="0.35">
      <c r="B13" s="148" t="s">
        <v>89</v>
      </c>
      <c r="C13" s="148"/>
      <c r="D13" s="149" t="s">
        <v>96</v>
      </c>
      <c r="E13" s="60"/>
      <c r="G13" s="53">
        <f>'Cum Prob'!L8</f>
        <v>2.5</v>
      </c>
      <c r="H13" s="22" t="str">
        <f>'Cum Prob'!M8</f>
        <v>0 - 5</v>
      </c>
      <c r="I13" s="55">
        <f>'Cum Prob'!R8</f>
        <v>0.12746616632994168</v>
      </c>
      <c r="J13" s="86" t="s">
        <v>70</v>
      </c>
    </row>
    <row r="14" spans="2:10" x14ac:dyDescent="0.25">
      <c r="E14" s="60"/>
      <c r="G14" s="21">
        <f>'Cum Prob'!L9</f>
        <v>8</v>
      </c>
      <c r="H14" s="22" t="str">
        <f>'Cum Prob'!M9</f>
        <v>5 - 11</v>
      </c>
      <c r="I14" s="55">
        <f>'Cum Prob'!R9</f>
        <v>0.35565801194472157</v>
      </c>
      <c r="J14" s="87" t="s">
        <v>68</v>
      </c>
    </row>
    <row r="15" spans="2:10" x14ac:dyDescent="0.25">
      <c r="E15" s="60"/>
      <c r="G15" s="21">
        <f>'Cum Prob'!L10</f>
        <v>14</v>
      </c>
      <c r="H15" s="22" t="str">
        <f>'Cum Prob'!M10</f>
        <v>11 - 17</v>
      </c>
      <c r="I15" s="55">
        <f>'Cum Prob'!R10</f>
        <v>0.31012696621347358</v>
      </c>
      <c r="J15" s="87" t="s">
        <v>68</v>
      </c>
    </row>
    <row r="16" spans="2:10" x14ac:dyDescent="0.25">
      <c r="E16" s="60"/>
      <c r="G16" s="21">
        <f>'Cum Prob'!L11</f>
        <v>20</v>
      </c>
      <c r="H16" s="22" t="str">
        <f>'Cum Prob'!M11</f>
        <v>17 - 23</v>
      </c>
      <c r="I16" s="55">
        <f>'Cum Prob'!R11</f>
        <v>0.15090788384134723</v>
      </c>
      <c r="J16" s="87" t="s">
        <v>68</v>
      </c>
    </row>
    <row r="17" spans="2:17" x14ac:dyDescent="0.25">
      <c r="B17" s="57" t="s">
        <v>57</v>
      </c>
      <c r="C17" s="83">
        <f>1/3</f>
        <v>0.33333333333333331</v>
      </c>
      <c r="D17" s="83">
        <f t="shared" ref="D17" si="0">1/3</f>
        <v>0.33333333333333331</v>
      </c>
      <c r="E17" s="58">
        <f>1-D17-C17</f>
        <v>0.33333333333333343</v>
      </c>
      <c r="G17" s="52">
        <f>'Cum Prob'!L12</f>
        <v>31.5</v>
      </c>
      <c r="H17" s="51" t="str">
        <f>'Cum Prob'!M12</f>
        <v>23 - 40</v>
      </c>
      <c r="I17" s="56">
        <f>'Cum Prob'!R12</f>
        <v>5.5678766130267676E-2</v>
      </c>
      <c r="J17" s="88" t="s">
        <v>70</v>
      </c>
    </row>
    <row r="18" spans="2:17" x14ac:dyDescent="0.25">
      <c r="B18" s="23"/>
      <c r="C18" s="23"/>
      <c r="D18" s="23"/>
      <c r="E18" s="60"/>
      <c r="G18" s="62"/>
      <c r="H18" s="22"/>
      <c r="I18" s="95">
        <f>SUM(I13:I17)</f>
        <v>0.99983779445975174</v>
      </c>
      <c r="J18" s="54"/>
    </row>
    <row r="19" spans="2:17" ht="5" customHeight="1" x14ac:dyDescent="0.25">
      <c r="B19" s="23"/>
      <c r="C19" s="60"/>
      <c r="D19" s="60"/>
      <c r="E19" s="60"/>
    </row>
    <row r="20" spans="2:17" x14ac:dyDescent="0.25">
      <c r="B20" s="32" t="s">
        <v>51</v>
      </c>
      <c r="C20" s="33" t="s">
        <v>44</v>
      </c>
      <c r="D20" s="33" t="s">
        <v>47</v>
      </c>
      <c r="E20" s="34" t="s">
        <v>49</v>
      </c>
      <c r="G20" s="32" t="str">
        <f>C20</f>
        <v>Upwind</v>
      </c>
      <c r="H20" s="33" t="str">
        <f t="shared" ref="H20:I21" si="1">D20</f>
        <v>Beam</v>
      </c>
      <c r="I20" s="33" t="str">
        <f t="shared" si="1"/>
        <v>Downwind</v>
      </c>
      <c r="J20" s="75" t="s">
        <v>67</v>
      </c>
      <c r="N20" s="75" t="s">
        <v>89</v>
      </c>
      <c r="O20" s="75" t="s">
        <v>91</v>
      </c>
      <c r="P20" s="75" t="s">
        <v>94</v>
      </c>
      <c r="Q20" s="34" t="s">
        <v>49</v>
      </c>
    </row>
    <row r="21" spans="2:17" x14ac:dyDescent="0.25">
      <c r="B21" s="35"/>
      <c r="C21" s="36" t="s">
        <v>45</v>
      </c>
      <c r="D21" s="36" t="s">
        <v>48</v>
      </c>
      <c r="E21" s="37" t="s">
        <v>50</v>
      </c>
      <c r="G21" s="35" t="str">
        <f t="shared" ref="G21" si="2">C21</f>
        <v>Twa 47</v>
      </c>
      <c r="H21" s="36" t="str">
        <f t="shared" si="1"/>
        <v>Twa 90</v>
      </c>
      <c r="I21" s="36" t="str">
        <f t="shared" si="1"/>
        <v>Twa 140</v>
      </c>
      <c r="J21" s="76" t="s">
        <v>66</v>
      </c>
      <c r="N21" s="76" t="s">
        <v>90</v>
      </c>
      <c r="O21" s="76" t="s">
        <v>92</v>
      </c>
      <c r="P21" s="76"/>
      <c r="Q21" s="37" t="s">
        <v>50</v>
      </c>
    </row>
    <row r="22" spans="2:17" x14ac:dyDescent="0.25">
      <c r="B22" s="35"/>
      <c r="C22" s="36" t="s">
        <v>46</v>
      </c>
      <c r="D22" s="36" t="s">
        <v>46</v>
      </c>
      <c r="E22" s="37" t="s">
        <v>46</v>
      </c>
      <c r="G22" s="35" t="s">
        <v>59</v>
      </c>
      <c r="H22" s="36" t="s">
        <v>59</v>
      </c>
      <c r="I22" s="36" t="s">
        <v>59</v>
      </c>
      <c r="J22" s="76" t="s">
        <v>59</v>
      </c>
      <c r="N22" s="76" t="s">
        <v>46</v>
      </c>
      <c r="O22" s="76" t="s">
        <v>93</v>
      </c>
      <c r="P22" s="76"/>
      <c r="Q22" s="37" t="s">
        <v>46</v>
      </c>
    </row>
    <row r="23" spans="2:17" x14ac:dyDescent="0.25">
      <c r="B23" s="26" t="s">
        <v>43</v>
      </c>
      <c r="C23" s="27">
        <v>4.8099999999999996</v>
      </c>
      <c r="D23" s="27">
        <v>5.73</v>
      </c>
      <c r="E23" s="28">
        <f>P23+Q23</f>
        <v>5.3100000000000005</v>
      </c>
      <c r="G23" s="71">
        <f t="shared" ref="G23:I26" si="3">$I$14*$H$4*C$17*C23</f>
        <v>5.7023834581803694</v>
      </c>
      <c r="H23" s="72">
        <f t="shared" si="3"/>
        <v>6.7930680281441829</v>
      </c>
      <c r="I23" s="72">
        <f t="shared" si="3"/>
        <v>6.2951468114215743</v>
      </c>
      <c r="J23" s="92">
        <f>SUM(G23:I23)</f>
        <v>18.790598297746126</v>
      </c>
      <c r="N23" s="150">
        <v>1.5</v>
      </c>
      <c r="O23" s="151">
        <f>IF($D$13="yes",1,0)</f>
        <v>1</v>
      </c>
      <c r="P23" s="150">
        <f>O23*N23</f>
        <v>1.5</v>
      </c>
      <c r="Q23" s="28">
        <f>3.81</f>
        <v>3.81</v>
      </c>
    </row>
    <row r="24" spans="2:17" x14ac:dyDescent="0.25">
      <c r="B24" s="26" t="s">
        <v>38</v>
      </c>
      <c r="C24" s="27">
        <v>4.9800000000000004</v>
      </c>
      <c r="D24" s="27">
        <v>5.91</v>
      </c>
      <c r="E24" s="28">
        <f t="shared" ref="E24:E30" si="4">P24+Q24</f>
        <v>5.41</v>
      </c>
      <c r="G24" s="94">
        <f t="shared" si="3"/>
        <v>5.9039229982823791</v>
      </c>
      <c r="H24" s="72">
        <f t="shared" si="3"/>
        <v>7.0064628353110159</v>
      </c>
      <c r="I24" s="72">
        <f t="shared" si="3"/>
        <v>6.4136994820698146</v>
      </c>
      <c r="J24" s="92">
        <f t="shared" ref="J24:J30" si="5">SUM(G24:I24)</f>
        <v>19.324085315663211</v>
      </c>
      <c r="P24" s="150">
        <f>P23</f>
        <v>1.5</v>
      </c>
      <c r="Q24" s="28">
        <v>3.91</v>
      </c>
    </row>
    <row r="25" spans="2:17" x14ac:dyDescent="0.25">
      <c r="B25" s="26" t="s">
        <v>37</v>
      </c>
      <c r="C25" s="27">
        <v>4.8099999999999996</v>
      </c>
      <c r="D25" s="27">
        <v>5.73</v>
      </c>
      <c r="E25" s="28">
        <f t="shared" si="4"/>
        <v>5.3100000000000005</v>
      </c>
      <c r="G25" s="71">
        <f t="shared" si="3"/>
        <v>5.7023834581803694</v>
      </c>
      <c r="H25" s="72">
        <f t="shared" si="3"/>
        <v>6.7930680281441829</v>
      </c>
      <c r="I25" s="72">
        <f t="shared" si="3"/>
        <v>6.2951468114215743</v>
      </c>
      <c r="J25" s="92">
        <f t="shared" si="5"/>
        <v>18.790598297746126</v>
      </c>
      <c r="P25" s="150">
        <f>P24</f>
        <v>1.5</v>
      </c>
      <c r="Q25" s="28">
        <v>3.81</v>
      </c>
    </row>
    <row r="26" spans="2:17" x14ac:dyDescent="0.25">
      <c r="B26" s="17" t="s">
        <v>39</v>
      </c>
      <c r="C26" s="100">
        <v>4.9800000000000004</v>
      </c>
      <c r="D26" s="100">
        <v>6.01</v>
      </c>
      <c r="E26" s="101">
        <f t="shared" si="4"/>
        <v>5.49</v>
      </c>
      <c r="G26" s="102">
        <f t="shared" si="3"/>
        <v>5.9039229982823791</v>
      </c>
      <c r="H26" s="103">
        <f t="shared" si="3"/>
        <v>7.1250155059592561</v>
      </c>
      <c r="I26" s="103">
        <f t="shared" si="3"/>
        <v>6.5085416185884064</v>
      </c>
      <c r="J26" s="104">
        <f t="shared" si="5"/>
        <v>19.53748012283004</v>
      </c>
      <c r="P26" s="150">
        <f t="shared" ref="P26:P30" si="6">P25</f>
        <v>1.5</v>
      </c>
      <c r="Q26" s="101">
        <v>3.99</v>
      </c>
    </row>
    <row r="27" spans="2:17" x14ac:dyDescent="0.25">
      <c r="B27" s="29" t="s">
        <v>72</v>
      </c>
      <c r="C27" s="30"/>
      <c r="D27" s="30"/>
      <c r="E27" s="31"/>
      <c r="G27" s="73"/>
      <c r="H27" s="74"/>
      <c r="I27" s="74"/>
      <c r="J27" s="93"/>
      <c r="P27" s="150">
        <f t="shared" si="6"/>
        <v>1.5</v>
      </c>
      <c r="Q27" s="31"/>
    </row>
    <row r="28" spans="2:17" x14ac:dyDescent="0.25">
      <c r="B28" s="26" t="s">
        <v>40</v>
      </c>
      <c r="C28" s="27">
        <v>4.9000000000000004</v>
      </c>
      <c r="D28" s="27">
        <v>5.82</v>
      </c>
      <c r="E28" s="28">
        <f t="shared" si="4"/>
        <v>5.37</v>
      </c>
      <c r="G28" s="71">
        <f t="shared" ref="G28:I30" si="7">$I$14*$H$4*C$17*C28</f>
        <v>5.8090808617637864</v>
      </c>
      <c r="H28" s="72">
        <f t="shared" si="7"/>
        <v>6.8997654317275989</v>
      </c>
      <c r="I28" s="72">
        <f t="shared" si="7"/>
        <v>6.3662784138105177</v>
      </c>
      <c r="J28" s="92">
        <f t="shared" si="5"/>
        <v>19.075124707301903</v>
      </c>
      <c r="P28" s="150">
        <f t="shared" si="6"/>
        <v>1.5</v>
      </c>
      <c r="Q28" s="28">
        <v>3.87</v>
      </c>
    </row>
    <row r="29" spans="2:17" x14ac:dyDescent="0.25">
      <c r="B29" s="26" t="s">
        <v>41</v>
      </c>
      <c r="C29" s="27">
        <v>5.03</v>
      </c>
      <c r="D29" s="27">
        <v>6.01</v>
      </c>
      <c r="E29" s="28">
        <f t="shared" si="4"/>
        <v>5.49</v>
      </c>
      <c r="G29" s="71">
        <f t="shared" si="7"/>
        <v>5.9631993336064992</v>
      </c>
      <c r="H29" s="72">
        <f t="shared" si="7"/>
        <v>7.1250155059592561</v>
      </c>
      <c r="I29" s="72">
        <f t="shared" si="7"/>
        <v>6.5085416185884064</v>
      </c>
      <c r="J29" s="92">
        <f t="shared" si="5"/>
        <v>19.596756458154161</v>
      </c>
      <c r="P29" s="150">
        <f t="shared" si="6"/>
        <v>1.5</v>
      </c>
      <c r="Q29" s="28">
        <v>3.99</v>
      </c>
    </row>
    <row r="30" spans="2:17" x14ac:dyDescent="0.25">
      <c r="B30" s="29" t="s">
        <v>42</v>
      </c>
      <c r="C30" s="30">
        <v>5.0199999999999996</v>
      </c>
      <c r="D30" s="30">
        <v>5.77</v>
      </c>
      <c r="E30" s="31">
        <f t="shared" si="4"/>
        <v>5.3100000000000005</v>
      </c>
      <c r="G30" s="73">
        <f t="shared" si="7"/>
        <v>5.9513440665416741</v>
      </c>
      <c r="H30" s="74">
        <f t="shared" si="7"/>
        <v>6.8404890964034779</v>
      </c>
      <c r="I30" s="74">
        <f t="shared" si="7"/>
        <v>6.2951468114215743</v>
      </c>
      <c r="J30" s="93">
        <f t="shared" si="5"/>
        <v>19.086979974366727</v>
      </c>
      <c r="P30" s="150">
        <f t="shared" si="6"/>
        <v>1.5</v>
      </c>
      <c r="Q30" s="31">
        <v>3.81</v>
      </c>
    </row>
    <row r="32" spans="2:17" x14ac:dyDescent="0.25">
      <c r="B32" s="38" t="s">
        <v>52</v>
      </c>
      <c r="C32" s="39" t="s">
        <v>44</v>
      </c>
      <c r="D32" s="39" t="s">
        <v>47</v>
      </c>
      <c r="E32" s="40" t="s">
        <v>49</v>
      </c>
      <c r="G32" s="38" t="str">
        <f>C32</f>
        <v>Upwind</v>
      </c>
      <c r="H32" s="39" t="str">
        <f t="shared" ref="H32:I33" si="8">D32</f>
        <v>Beam</v>
      </c>
      <c r="I32" s="39" t="str">
        <f t="shared" si="8"/>
        <v>Downwind</v>
      </c>
      <c r="J32" s="81" t="s">
        <v>67</v>
      </c>
      <c r="N32" s="81" t="s">
        <v>89</v>
      </c>
      <c r="O32" s="81" t="s">
        <v>91</v>
      </c>
      <c r="P32" s="81" t="s">
        <v>94</v>
      </c>
      <c r="Q32" s="40" t="s">
        <v>49</v>
      </c>
    </row>
    <row r="33" spans="2:17" x14ac:dyDescent="0.25">
      <c r="B33" s="41"/>
      <c r="C33" s="42" t="s">
        <v>45</v>
      </c>
      <c r="D33" s="42" t="s">
        <v>48</v>
      </c>
      <c r="E33" s="43" t="s">
        <v>50</v>
      </c>
      <c r="G33" s="41" t="str">
        <f t="shared" ref="G33" si="9">C33</f>
        <v>Twa 47</v>
      </c>
      <c r="H33" s="42" t="str">
        <f t="shared" si="8"/>
        <v>Twa 90</v>
      </c>
      <c r="I33" s="42" t="str">
        <f t="shared" si="8"/>
        <v>Twa 140</v>
      </c>
      <c r="J33" s="82" t="s">
        <v>66</v>
      </c>
      <c r="N33" s="82" t="s">
        <v>90</v>
      </c>
      <c r="O33" s="82" t="s">
        <v>92</v>
      </c>
      <c r="P33" s="82"/>
      <c r="Q33" s="43" t="s">
        <v>50</v>
      </c>
    </row>
    <row r="34" spans="2:17" x14ac:dyDescent="0.25">
      <c r="B34" s="41"/>
      <c r="C34" s="42" t="s">
        <v>46</v>
      </c>
      <c r="D34" s="42" t="s">
        <v>46</v>
      </c>
      <c r="E34" s="43" t="s">
        <v>46</v>
      </c>
      <c r="G34" s="41" t="s">
        <v>59</v>
      </c>
      <c r="H34" s="42" t="s">
        <v>59</v>
      </c>
      <c r="I34" s="42" t="s">
        <v>59</v>
      </c>
      <c r="J34" s="82" t="s">
        <v>59</v>
      </c>
      <c r="N34" s="82" t="s">
        <v>46</v>
      </c>
      <c r="O34" s="82" t="s">
        <v>93</v>
      </c>
      <c r="P34" s="82"/>
      <c r="Q34" s="43" t="s">
        <v>46</v>
      </c>
    </row>
    <row r="35" spans="2:17" x14ac:dyDescent="0.25">
      <c r="B35" s="26" t="s">
        <v>43</v>
      </c>
      <c r="C35" s="27">
        <v>5.96</v>
      </c>
      <c r="D35" s="27">
        <v>7.27</v>
      </c>
      <c r="E35" s="28">
        <f>P35+Q35</f>
        <v>7.27</v>
      </c>
      <c r="G35" s="71">
        <f t="shared" ref="G35:I38" si="10">$I$15*$H$4*C$17*C35</f>
        <v>6.1611890621076748</v>
      </c>
      <c r="H35" s="72">
        <f t="shared" si="10"/>
        <v>7.5154101479065085</v>
      </c>
      <c r="I35" s="72">
        <f t="shared" si="10"/>
        <v>7.5154101479065121</v>
      </c>
      <c r="J35" s="77">
        <f>SUM(G35:I35)</f>
        <v>21.192009357920696</v>
      </c>
      <c r="N35" s="150">
        <v>1.5</v>
      </c>
      <c r="O35" s="151">
        <f>IF($D$13="yes",1,0)</f>
        <v>1</v>
      </c>
      <c r="P35" s="150">
        <f>O35*N35</f>
        <v>1.5</v>
      </c>
      <c r="Q35" s="28">
        <v>5.77</v>
      </c>
    </row>
    <row r="36" spans="2:17" x14ac:dyDescent="0.25">
      <c r="B36" s="26" t="s">
        <v>38</v>
      </c>
      <c r="C36" s="27">
        <v>6.02</v>
      </c>
      <c r="D36" s="27">
        <v>7.38</v>
      </c>
      <c r="E36" s="28">
        <f t="shared" ref="E36:E42" si="11">P36+Q36</f>
        <v>7.42</v>
      </c>
      <c r="G36" s="71">
        <f t="shared" si="10"/>
        <v>6.2232144553503685</v>
      </c>
      <c r="H36" s="72">
        <f t="shared" si="10"/>
        <v>7.6291233688514497</v>
      </c>
      <c r="I36" s="72">
        <f t="shared" si="10"/>
        <v>7.6704736310132491</v>
      </c>
      <c r="J36" s="77">
        <f t="shared" ref="J36:J42" si="12">SUM(G36:I36)</f>
        <v>21.522811455215066</v>
      </c>
      <c r="P36" s="150">
        <f>P35</f>
        <v>1.5</v>
      </c>
      <c r="Q36" s="28">
        <v>5.92</v>
      </c>
    </row>
    <row r="37" spans="2:17" x14ac:dyDescent="0.25">
      <c r="B37" s="26" t="s">
        <v>37</v>
      </c>
      <c r="C37" s="27">
        <v>5.87</v>
      </c>
      <c r="D37" s="27">
        <v>7.27</v>
      </c>
      <c r="E37" s="28">
        <f t="shared" si="11"/>
        <v>7.29</v>
      </c>
      <c r="G37" s="71">
        <f t="shared" si="10"/>
        <v>6.0681509722436324</v>
      </c>
      <c r="H37" s="72">
        <f t="shared" si="10"/>
        <v>7.5154101479065085</v>
      </c>
      <c r="I37" s="72">
        <f t="shared" si="10"/>
        <v>7.5360852789874109</v>
      </c>
      <c r="J37" s="77">
        <f t="shared" si="12"/>
        <v>21.119646399137551</v>
      </c>
      <c r="P37" s="150">
        <f>P36</f>
        <v>1.5</v>
      </c>
      <c r="Q37" s="28">
        <v>5.79</v>
      </c>
    </row>
    <row r="38" spans="2:17" x14ac:dyDescent="0.25">
      <c r="B38" s="17" t="s">
        <v>39</v>
      </c>
      <c r="C38" s="100">
        <v>5.99</v>
      </c>
      <c r="D38" s="100">
        <v>7.44</v>
      </c>
      <c r="E38" s="101">
        <f t="shared" si="11"/>
        <v>7.51</v>
      </c>
      <c r="G38" s="102">
        <f t="shared" si="10"/>
        <v>6.1922017587290226</v>
      </c>
      <c r="H38" s="103">
        <f t="shared" si="10"/>
        <v>7.6911487620941443</v>
      </c>
      <c r="I38" s="103">
        <f t="shared" si="10"/>
        <v>7.7635117208772915</v>
      </c>
      <c r="J38" s="99">
        <f t="shared" si="12"/>
        <v>21.646862241700461</v>
      </c>
      <c r="P38" s="150">
        <f t="shared" ref="P38:P42" si="13">P37</f>
        <v>1.5</v>
      </c>
      <c r="Q38" s="101">
        <v>6.01</v>
      </c>
    </row>
    <row r="39" spans="2:17" x14ac:dyDescent="0.25">
      <c r="B39" s="29" t="s">
        <v>72</v>
      </c>
      <c r="C39" s="30"/>
      <c r="D39" s="30"/>
      <c r="E39" s="31"/>
      <c r="G39" s="73"/>
      <c r="H39" s="74"/>
      <c r="I39" s="74"/>
      <c r="J39" s="78"/>
      <c r="P39" s="150">
        <f t="shared" si="13"/>
        <v>1.5</v>
      </c>
      <c r="Q39" s="31"/>
    </row>
    <row r="40" spans="2:17" x14ac:dyDescent="0.25">
      <c r="B40" s="26" t="s">
        <v>40</v>
      </c>
      <c r="C40" s="27">
        <v>5.94</v>
      </c>
      <c r="D40" s="27">
        <v>7.33</v>
      </c>
      <c r="E40" s="28">
        <f t="shared" si="11"/>
        <v>7.36</v>
      </c>
      <c r="G40" s="71">
        <f t="shared" ref="G40:I42" si="14">$I$15*$H$4*C$17*C40</f>
        <v>6.1405139310267769</v>
      </c>
      <c r="H40" s="72">
        <f t="shared" si="14"/>
        <v>7.577435541149204</v>
      </c>
      <c r="I40" s="72">
        <f t="shared" si="14"/>
        <v>7.6084482377705545</v>
      </c>
      <c r="J40" s="77">
        <f t="shared" si="12"/>
        <v>21.326397709946534</v>
      </c>
      <c r="P40" s="150">
        <f t="shared" si="13"/>
        <v>1.5</v>
      </c>
      <c r="Q40" s="28">
        <v>5.86</v>
      </c>
    </row>
    <row r="41" spans="2:17" x14ac:dyDescent="0.25">
      <c r="B41" s="26" t="s">
        <v>41</v>
      </c>
      <c r="C41" s="27">
        <v>6.02</v>
      </c>
      <c r="D41" s="27">
        <v>7.44</v>
      </c>
      <c r="E41" s="28">
        <f t="shared" si="11"/>
        <v>7.51</v>
      </c>
      <c r="G41" s="71">
        <f t="shared" si="14"/>
        <v>6.2232144553503685</v>
      </c>
      <c r="H41" s="72">
        <f t="shared" si="14"/>
        <v>7.6911487620941443</v>
      </c>
      <c r="I41" s="72">
        <f t="shared" si="14"/>
        <v>7.7635117208772915</v>
      </c>
      <c r="J41" s="77">
        <f t="shared" si="12"/>
        <v>21.677874938321807</v>
      </c>
      <c r="P41" s="150">
        <f t="shared" si="13"/>
        <v>1.5</v>
      </c>
      <c r="Q41" s="28">
        <v>6.01</v>
      </c>
    </row>
    <row r="42" spans="2:17" x14ac:dyDescent="0.25">
      <c r="B42" s="29" t="s">
        <v>42</v>
      </c>
      <c r="C42" s="30">
        <v>6.04</v>
      </c>
      <c r="D42" s="30">
        <v>7.29</v>
      </c>
      <c r="E42" s="31">
        <f t="shared" si="11"/>
        <v>7.28</v>
      </c>
      <c r="G42" s="73">
        <f t="shared" si="14"/>
        <v>6.2438895864312673</v>
      </c>
      <c r="H42" s="74">
        <f t="shared" si="14"/>
        <v>7.5360852789874073</v>
      </c>
      <c r="I42" s="74">
        <f t="shared" si="14"/>
        <v>7.5257477134469619</v>
      </c>
      <c r="J42" s="78">
        <f t="shared" si="12"/>
        <v>21.305722578865637</v>
      </c>
      <c r="P42" s="150">
        <f t="shared" si="13"/>
        <v>1.5</v>
      </c>
      <c r="Q42" s="31">
        <v>5.78</v>
      </c>
    </row>
    <row r="44" spans="2:17" x14ac:dyDescent="0.25">
      <c r="B44" s="44" t="s">
        <v>53</v>
      </c>
      <c r="C44" s="45" t="s">
        <v>44</v>
      </c>
      <c r="D44" s="45" t="s">
        <v>47</v>
      </c>
      <c r="E44" s="46" t="s">
        <v>49</v>
      </c>
      <c r="G44" s="44" t="str">
        <f>C44</f>
        <v>Upwind</v>
      </c>
      <c r="H44" s="45" t="str">
        <f t="shared" ref="H44:I45" si="15">D44</f>
        <v>Beam</v>
      </c>
      <c r="I44" s="45" t="str">
        <f t="shared" si="15"/>
        <v>Downwind</v>
      </c>
      <c r="J44" s="79" t="s">
        <v>67</v>
      </c>
      <c r="N44" s="79" t="s">
        <v>89</v>
      </c>
      <c r="O44" s="79" t="s">
        <v>91</v>
      </c>
      <c r="P44" s="79" t="s">
        <v>94</v>
      </c>
      <c r="Q44" s="46" t="s">
        <v>49</v>
      </c>
    </row>
    <row r="45" spans="2:17" x14ac:dyDescent="0.25">
      <c r="B45" s="47"/>
      <c r="C45" s="48" t="s">
        <v>45</v>
      </c>
      <c r="D45" s="48" t="s">
        <v>48</v>
      </c>
      <c r="E45" s="49" t="s">
        <v>50</v>
      </c>
      <c r="G45" s="47" t="str">
        <f t="shared" ref="G45" si="16">C45</f>
        <v>Twa 47</v>
      </c>
      <c r="H45" s="48" t="str">
        <f t="shared" si="15"/>
        <v>Twa 90</v>
      </c>
      <c r="I45" s="48" t="str">
        <f t="shared" si="15"/>
        <v>Twa 140</v>
      </c>
      <c r="J45" s="80" t="s">
        <v>66</v>
      </c>
      <c r="N45" s="80" t="s">
        <v>90</v>
      </c>
      <c r="O45" s="80" t="s">
        <v>92</v>
      </c>
      <c r="P45" s="80"/>
      <c r="Q45" s="49" t="s">
        <v>50</v>
      </c>
    </row>
    <row r="46" spans="2:17" x14ac:dyDescent="0.25">
      <c r="B46" s="47"/>
      <c r="C46" s="48" t="s">
        <v>46</v>
      </c>
      <c r="D46" s="48" t="s">
        <v>46</v>
      </c>
      <c r="E46" s="49" t="s">
        <v>46</v>
      </c>
      <c r="G46" s="47" t="s">
        <v>59</v>
      </c>
      <c r="H46" s="48" t="s">
        <v>59</v>
      </c>
      <c r="I46" s="48" t="s">
        <v>59</v>
      </c>
      <c r="J46" s="80" t="s">
        <v>59</v>
      </c>
      <c r="N46" s="80" t="s">
        <v>46</v>
      </c>
      <c r="O46" s="80" t="s">
        <v>93</v>
      </c>
      <c r="P46" s="80"/>
      <c r="Q46" s="49" t="s">
        <v>46</v>
      </c>
    </row>
    <row r="47" spans="2:17" x14ac:dyDescent="0.25">
      <c r="B47" s="26" t="s">
        <v>43</v>
      </c>
      <c r="C47" s="27">
        <v>6.45</v>
      </c>
      <c r="D47" s="27">
        <v>8.01</v>
      </c>
      <c r="E47" s="28">
        <f>P47+Q47</f>
        <v>7.33</v>
      </c>
      <c r="G47" s="71">
        <f t="shared" ref="G47:I50" si="17">$I$16*$H$4*C$17*C47</f>
        <v>3.2445195025889655</v>
      </c>
      <c r="H47" s="72">
        <f t="shared" si="17"/>
        <v>4.0292404985639712</v>
      </c>
      <c r="I47" s="72">
        <f t="shared" si="17"/>
        <v>3.6871826285235856</v>
      </c>
      <c r="J47" s="77">
        <f>SUM(G47:I47)</f>
        <v>10.960942629676522</v>
      </c>
      <c r="N47" s="150">
        <v>0.25</v>
      </c>
      <c r="O47" s="151">
        <f>IF($D$13="yes",1,0)</f>
        <v>1</v>
      </c>
      <c r="P47" s="150">
        <f>O47*N47</f>
        <v>0.25</v>
      </c>
      <c r="Q47" s="28">
        <v>7.08</v>
      </c>
    </row>
    <row r="48" spans="2:17" x14ac:dyDescent="0.25">
      <c r="B48" s="26" t="s">
        <v>38</v>
      </c>
      <c r="C48" s="27">
        <v>6.46</v>
      </c>
      <c r="D48" s="27">
        <v>8.09</v>
      </c>
      <c r="E48" s="28">
        <f t="shared" ref="E48:E54" si="18">P48+Q48</f>
        <v>7.44</v>
      </c>
      <c r="G48" s="71">
        <f t="shared" si="17"/>
        <v>3.2495497653836769</v>
      </c>
      <c r="H48" s="72">
        <f t="shared" si="17"/>
        <v>4.0694826009216634</v>
      </c>
      <c r="I48" s="72">
        <f t="shared" si="17"/>
        <v>3.7425155192654129</v>
      </c>
      <c r="J48" s="77">
        <f t="shared" ref="J48:J54" si="19">SUM(G48:I48)</f>
        <v>11.061547885570754</v>
      </c>
      <c r="N48" t="s">
        <v>97</v>
      </c>
      <c r="P48" s="150">
        <f>P47</f>
        <v>0.25</v>
      </c>
      <c r="Q48" s="28">
        <v>7.19</v>
      </c>
    </row>
    <row r="49" spans="2:17" x14ac:dyDescent="0.25">
      <c r="B49" s="26" t="s">
        <v>37</v>
      </c>
      <c r="C49" s="27">
        <v>6.33</v>
      </c>
      <c r="D49" s="27">
        <v>8.01</v>
      </c>
      <c r="E49" s="28">
        <f t="shared" si="18"/>
        <v>7.35</v>
      </c>
      <c r="G49" s="71">
        <f t="shared" si="17"/>
        <v>3.1841563490524263</v>
      </c>
      <c r="H49" s="72">
        <f t="shared" si="17"/>
        <v>4.0292404985639712</v>
      </c>
      <c r="I49" s="72">
        <f t="shared" si="17"/>
        <v>3.6972431541130084</v>
      </c>
      <c r="J49" s="77">
        <f t="shared" si="19"/>
        <v>10.910640001729407</v>
      </c>
      <c r="P49" s="150">
        <f>P48</f>
        <v>0.25</v>
      </c>
      <c r="Q49" s="28">
        <v>7.1</v>
      </c>
    </row>
    <row r="50" spans="2:17" x14ac:dyDescent="0.25">
      <c r="B50" s="17" t="s">
        <v>39</v>
      </c>
      <c r="C50" s="100">
        <v>6.42</v>
      </c>
      <c r="D50" s="100">
        <v>8.1300000000000008</v>
      </c>
      <c r="E50" s="101">
        <f t="shared" si="18"/>
        <v>7.52</v>
      </c>
      <c r="G50" s="102">
        <f t="shared" si="17"/>
        <v>3.2294287142048304</v>
      </c>
      <c r="H50" s="103">
        <f t="shared" si="17"/>
        <v>4.0896036521005099</v>
      </c>
      <c r="I50" s="103">
        <f t="shared" si="17"/>
        <v>3.7827576216231051</v>
      </c>
      <c r="J50" s="99">
        <f t="shared" si="19"/>
        <v>11.101789987928445</v>
      </c>
      <c r="P50" s="150">
        <f t="shared" ref="P50:P54" si="20">P49</f>
        <v>0.25</v>
      </c>
      <c r="Q50" s="101">
        <v>7.27</v>
      </c>
    </row>
    <row r="51" spans="2:17" x14ac:dyDescent="0.25">
      <c r="B51" s="29" t="s">
        <v>72</v>
      </c>
      <c r="C51" s="30"/>
      <c r="D51" s="30"/>
      <c r="E51" s="31"/>
      <c r="G51" s="73"/>
      <c r="H51" s="74"/>
      <c r="I51" s="74"/>
      <c r="J51" s="78"/>
      <c r="P51" s="150">
        <f t="shared" si="20"/>
        <v>0.25</v>
      </c>
      <c r="Q51" s="31"/>
    </row>
    <row r="52" spans="2:17" x14ac:dyDescent="0.25">
      <c r="B52" s="26" t="s">
        <v>40</v>
      </c>
      <c r="C52" s="27">
        <v>6.43</v>
      </c>
      <c r="D52" s="27">
        <v>8.06</v>
      </c>
      <c r="E52" s="28">
        <f t="shared" si="18"/>
        <v>7.4</v>
      </c>
      <c r="G52" s="71">
        <f t="shared" ref="G52:I54" si="21">$I$16*$H$4*C$17*C52</f>
        <v>3.2344589769995422</v>
      </c>
      <c r="H52" s="72">
        <f t="shared" si="21"/>
        <v>4.0543918125375287</v>
      </c>
      <c r="I52" s="72">
        <f t="shared" si="21"/>
        <v>3.7223944680865668</v>
      </c>
      <c r="J52" s="77">
        <f t="shared" si="19"/>
        <v>11.011245257623637</v>
      </c>
      <c r="P52" s="150">
        <f t="shared" si="20"/>
        <v>0.25</v>
      </c>
      <c r="Q52" s="28">
        <v>7.15</v>
      </c>
    </row>
    <row r="53" spans="2:17" x14ac:dyDescent="0.25">
      <c r="B53" s="26" t="s">
        <v>41</v>
      </c>
      <c r="C53" s="27">
        <v>6.44</v>
      </c>
      <c r="D53" s="27">
        <v>8.14</v>
      </c>
      <c r="E53" s="28">
        <f t="shared" si="18"/>
        <v>7.51</v>
      </c>
      <c r="G53" s="71">
        <f t="shared" si="21"/>
        <v>3.2394892397942541</v>
      </c>
      <c r="H53" s="72">
        <f t="shared" si="21"/>
        <v>4.0946339148952218</v>
      </c>
      <c r="I53" s="72">
        <f t="shared" si="21"/>
        <v>3.7777273588283937</v>
      </c>
      <c r="J53" s="77">
        <f t="shared" si="19"/>
        <v>11.111850513517869</v>
      </c>
      <c r="P53" s="150">
        <f t="shared" si="20"/>
        <v>0.25</v>
      </c>
      <c r="Q53" s="28">
        <v>7.26</v>
      </c>
    </row>
    <row r="54" spans="2:17" x14ac:dyDescent="0.25">
      <c r="B54" s="29" t="s">
        <v>42</v>
      </c>
      <c r="C54" s="30">
        <v>6.48</v>
      </c>
      <c r="D54" s="30">
        <v>8.0299999999999994</v>
      </c>
      <c r="E54" s="31">
        <f t="shared" si="18"/>
        <v>7.34</v>
      </c>
      <c r="G54" s="73">
        <f t="shared" si="21"/>
        <v>3.2596102909731002</v>
      </c>
      <c r="H54" s="74">
        <f t="shared" si="21"/>
        <v>4.039301024153394</v>
      </c>
      <c r="I54" s="74">
        <f t="shared" si="21"/>
        <v>3.692212891318297</v>
      </c>
      <c r="J54" s="78">
        <f t="shared" si="19"/>
        <v>10.991124206444791</v>
      </c>
      <c r="P54" s="150">
        <f t="shared" si="20"/>
        <v>0.25</v>
      </c>
      <c r="Q54" s="31">
        <v>7.09</v>
      </c>
    </row>
    <row r="55" spans="2:17" ht="5" customHeight="1" x14ac:dyDescent="0.25"/>
  </sheetData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0FF34-BA68-4DD4-B510-DA60459FE2DC}">
  <dimension ref="B1:S47"/>
  <sheetViews>
    <sheetView workbookViewId="0">
      <selection activeCell="B5" sqref="B5"/>
    </sheetView>
  </sheetViews>
  <sheetFormatPr defaultRowHeight="12.5" x14ac:dyDescent="0.25"/>
  <cols>
    <col min="2" max="2" width="16.81640625" customWidth="1"/>
    <col min="3" max="3" width="12.26953125" customWidth="1"/>
    <col min="4" max="4" width="13.1796875" customWidth="1"/>
    <col min="7" max="10" width="11.36328125" customWidth="1"/>
    <col min="11" max="11" width="2.54296875" customWidth="1"/>
    <col min="12" max="15" width="11.36328125" customWidth="1"/>
    <col min="16" max="16" width="2.453125" customWidth="1"/>
    <col min="17" max="18" width="10.1796875" bestFit="1" customWidth="1"/>
  </cols>
  <sheetData>
    <row r="1" spans="2:19" x14ac:dyDescent="0.25">
      <c r="B1" s="61" t="s">
        <v>36</v>
      </c>
      <c r="C1" s="61" t="s">
        <v>35</v>
      </c>
    </row>
    <row r="2" spans="2:19" x14ac:dyDescent="0.25">
      <c r="B2" s="118">
        <f>B4</f>
        <v>6</v>
      </c>
      <c r="C2">
        <f t="shared" ref="C2" si="0">B2*$C$4</f>
        <v>11.663063999999999</v>
      </c>
    </row>
    <row r="3" spans="2:19" x14ac:dyDescent="0.25">
      <c r="B3" t="s">
        <v>31</v>
      </c>
      <c r="C3" t="s">
        <v>33</v>
      </c>
      <c r="F3" s="128"/>
    </row>
    <row r="4" spans="2:19" x14ac:dyDescent="0.25">
      <c r="B4" s="12">
        <f>'Comparisons (with spin)'!I6</f>
        <v>6</v>
      </c>
      <c r="C4" s="16">
        <v>1.9438439999999999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2:19" x14ac:dyDescent="0.25">
      <c r="F5" s="128"/>
      <c r="G5" s="129" t="s">
        <v>88</v>
      </c>
      <c r="H5" s="130">
        <f>B4</f>
        <v>6</v>
      </c>
      <c r="I5" s="131" t="s">
        <v>36</v>
      </c>
      <c r="J5" s="132"/>
      <c r="K5" s="128"/>
      <c r="L5" s="129" t="s">
        <v>88</v>
      </c>
      <c r="M5" s="130">
        <f>C2</f>
        <v>11.663063999999999</v>
      </c>
      <c r="N5" s="131" t="s">
        <v>35</v>
      </c>
      <c r="O5" s="132"/>
      <c r="P5" s="128"/>
      <c r="Q5" s="128"/>
      <c r="R5" s="128"/>
      <c r="S5" s="128"/>
    </row>
    <row r="6" spans="2:19" ht="50" x14ac:dyDescent="0.25">
      <c r="B6" s="14" t="s">
        <v>32</v>
      </c>
      <c r="C6" s="14" t="s">
        <v>34</v>
      </c>
      <c r="D6" s="14" t="s">
        <v>30</v>
      </c>
      <c r="F6" s="128"/>
      <c r="G6" s="133" t="s">
        <v>56</v>
      </c>
      <c r="H6" s="134" t="s">
        <v>55</v>
      </c>
      <c r="I6" s="134" t="s">
        <v>85</v>
      </c>
      <c r="J6" s="135" t="s">
        <v>86</v>
      </c>
      <c r="K6" s="128"/>
      <c r="L6" s="133" t="s">
        <v>56</v>
      </c>
      <c r="M6" s="134" t="s">
        <v>55</v>
      </c>
      <c r="N6" s="134" t="s">
        <v>85</v>
      </c>
      <c r="O6" s="135" t="s">
        <v>86</v>
      </c>
      <c r="P6" s="128"/>
      <c r="Q6" s="133" t="s">
        <v>87</v>
      </c>
      <c r="R6" s="136" t="s">
        <v>81</v>
      </c>
      <c r="S6" s="128"/>
    </row>
    <row r="7" spans="2:19" x14ac:dyDescent="0.25">
      <c r="B7" s="15">
        <f>AEP!H25</f>
        <v>0</v>
      </c>
      <c r="C7" s="15">
        <f t="shared" ref="C7:C47" si="1">B7*$C$4</f>
        <v>0</v>
      </c>
      <c r="D7" s="13">
        <f>AEP!D25</f>
        <v>0</v>
      </c>
      <c r="F7" s="128"/>
      <c r="G7" s="137" t="s">
        <v>36</v>
      </c>
      <c r="H7" s="121" t="s">
        <v>36</v>
      </c>
      <c r="I7" s="121" t="s">
        <v>36</v>
      </c>
      <c r="J7" s="138" t="s">
        <v>36</v>
      </c>
      <c r="K7" s="128"/>
      <c r="L7" s="137" t="s">
        <v>35</v>
      </c>
      <c r="M7" s="121" t="s">
        <v>35</v>
      </c>
      <c r="N7" s="121" t="s">
        <v>35</v>
      </c>
      <c r="O7" s="138" t="s">
        <v>35</v>
      </c>
      <c r="P7" s="128"/>
      <c r="Q7" s="137" t="s">
        <v>54</v>
      </c>
      <c r="R7" s="139" t="s">
        <v>54</v>
      </c>
      <c r="S7" s="128"/>
    </row>
    <row r="8" spans="2:19" x14ac:dyDescent="0.25">
      <c r="B8" s="15">
        <f>AEP!H26</f>
        <v>0.5</v>
      </c>
      <c r="C8" s="15">
        <f t="shared" si="1"/>
        <v>0.97192199999999995</v>
      </c>
      <c r="D8" s="13">
        <f>AEP!D26</f>
        <v>5.4393070197085169E-3</v>
      </c>
      <c r="F8" s="128"/>
      <c r="G8" s="122">
        <f>L8/$C$4</f>
        <v>1.2861114369260085</v>
      </c>
      <c r="H8" s="120" t="str">
        <f>ROUND(I8,1)&amp;" - "&amp;ROUND(J8,1)</f>
        <v>0 - 2.6</v>
      </c>
      <c r="I8" s="123">
        <f>N8/$C$4</f>
        <v>0</v>
      </c>
      <c r="J8" s="124">
        <f>O8/$C$4</f>
        <v>2.572222873852017</v>
      </c>
      <c r="K8" s="128"/>
      <c r="L8" s="140">
        <f t="shared" ref="L8:L12" si="2">(N8+O8)/2</f>
        <v>2.5</v>
      </c>
      <c r="M8" s="120" t="str">
        <f>ROUND(N8,1)&amp;" - "&amp;ROUND(O8,1)</f>
        <v>0 - 5</v>
      </c>
      <c r="N8" s="120">
        <v>0</v>
      </c>
      <c r="O8" s="141">
        <v>5</v>
      </c>
      <c r="P8" s="128"/>
      <c r="Q8" s="142">
        <f>VLOOKUP(O8, $C$7:$D$47, 2)</f>
        <v>0.12746616632994168</v>
      </c>
      <c r="R8" s="143">
        <f>Q8</f>
        <v>0.12746616632994168</v>
      </c>
      <c r="S8" s="128"/>
    </row>
    <row r="9" spans="2:19" x14ac:dyDescent="0.25">
      <c r="B9" s="15">
        <f>AEP!H27</f>
        <v>1</v>
      </c>
      <c r="C9" s="15">
        <f t="shared" si="1"/>
        <v>1.9438439999999999</v>
      </c>
      <c r="D9" s="13">
        <f>AEP!D27</f>
        <v>2.1580354549044944E-2</v>
      </c>
      <c r="F9" s="128"/>
      <c r="G9" s="122">
        <f>L9/$C$4</f>
        <v>4.1155565981632272</v>
      </c>
      <c r="H9" s="120" t="str">
        <f t="shared" ref="H9:H12" si="3">ROUND(I9,1)&amp;" - "&amp;ROUND(J9,1)</f>
        <v>2.6 - 5.7</v>
      </c>
      <c r="I9" s="123">
        <f t="shared" ref="I9:I12" si="4">N9/$C$4</f>
        <v>2.572222873852017</v>
      </c>
      <c r="J9" s="124">
        <f t="shared" ref="J9:J12" si="5">O9/$C$4</f>
        <v>5.6588903224744378</v>
      </c>
      <c r="K9" s="128"/>
      <c r="L9" s="140">
        <f t="shared" si="2"/>
        <v>8</v>
      </c>
      <c r="M9" s="120" t="str">
        <f t="shared" ref="M9:M12" si="6">ROUND(N9,1)&amp;" - "&amp;ROUND(O9,1)</f>
        <v>5 - 11</v>
      </c>
      <c r="N9" s="120">
        <v>5</v>
      </c>
      <c r="O9" s="141">
        <v>11</v>
      </c>
      <c r="P9" s="128"/>
      <c r="Q9" s="142">
        <f>VLOOKUP(O9, $C$7:$D$47, 2)</f>
        <v>0.48312417827466325</v>
      </c>
      <c r="R9" s="143">
        <f>Q9-Q8</f>
        <v>0.35565801194472157</v>
      </c>
      <c r="S9" s="128"/>
    </row>
    <row r="10" spans="2:19" x14ac:dyDescent="0.25">
      <c r="B10" s="15">
        <f>AEP!H28</f>
        <v>1.5</v>
      </c>
      <c r="C10" s="15">
        <f t="shared" si="1"/>
        <v>2.9157659999999996</v>
      </c>
      <c r="D10" s="13">
        <f>AEP!D28</f>
        <v>4.790207321629536E-2</v>
      </c>
      <c r="F10" s="128"/>
      <c r="G10" s="122">
        <f>L10/$C$4</f>
        <v>7.2022240467856475</v>
      </c>
      <c r="H10" s="120" t="str">
        <f t="shared" si="3"/>
        <v>5.7 - 8.7</v>
      </c>
      <c r="I10" s="123">
        <f t="shared" si="4"/>
        <v>5.6588903224744378</v>
      </c>
      <c r="J10" s="124">
        <f t="shared" si="5"/>
        <v>8.7455577710968573</v>
      </c>
      <c r="K10" s="128"/>
      <c r="L10" s="140">
        <f t="shared" si="2"/>
        <v>14</v>
      </c>
      <c r="M10" s="120" t="str">
        <f t="shared" si="6"/>
        <v>11 - 17</v>
      </c>
      <c r="N10" s="120">
        <v>11</v>
      </c>
      <c r="O10" s="141">
        <v>17</v>
      </c>
      <c r="P10" s="128"/>
      <c r="Q10" s="142">
        <f>VLOOKUP(O10, $C$7:$D$47, 2)</f>
        <v>0.79325114448813683</v>
      </c>
      <c r="R10" s="143">
        <f t="shared" ref="R10:R12" si="7">Q10-Q9</f>
        <v>0.31012696621347358</v>
      </c>
      <c r="S10" s="128"/>
    </row>
    <row r="11" spans="2:19" x14ac:dyDescent="0.25">
      <c r="B11" s="15">
        <f>AEP!H29</f>
        <v>2</v>
      </c>
      <c r="C11" s="15">
        <f t="shared" si="1"/>
        <v>3.8876879999999998</v>
      </c>
      <c r="D11" s="13">
        <f>AEP!D29</f>
        <v>8.3567131988642074E-2</v>
      </c>
      <c r="F11" s="128"/>
      <c r="G11" s="122">
        <f>L11/$C$4</f>
        <v>10.288891495408068</v>
      </c>
      <c r="H11" s="120" t="str">
        <f t="shared" si="3"/>
        <v>8.7 - 11.8</v>
      </c>
      <c r="I11" s="123">
        <f t="shared" si="4"/>
        <v>8.7455577710968573</v>
      </c>
      <c r="J11" s="124">
        <f t="shared" si="5"/>
        <v>11.832225219719279</v>
      </c>
      <c r="K11" s="128"/>
      <c r="L11" s="140">
        <f t="shared" si="2"/>
        <v>20</v>
      </c>
      <c r="M11" s="120" t="str">
        <f t="shared" si="6"/>
        <v>17 - 23</v>
      </c>
      <c r="N11" s="120">
        <v>17</v>
      </c>
      <c r="O11" s="141">
        <v>23</v>
      </c>
      <c r="P11" s="128"/>
      <c r="Q11" s="142">
        <f>VLOOKUP(O11, $C$7:$D$47, 2)</f>
        <v>0.94415902832948406</v>
      </c>
      <c r="R11" s="143">
        <f t="shared" si="7"/>
        <v>0.15090788384134723</v>
      </c>
      <c r="S11" s="128"/>
    </row>
    <row r="12" spans="2:19" x14ac:dyDescent="0.25">
      <c r="B12" s="15">
        <f>AEP!H30</f>
        <v>2.5</v>
      </c>
      <c r="C12" s="15">
        <f t="shared" si="1"/>
        <v>4.85961</v>
      </c>
      <c r="D12" s="13">
        <f>AEP!D30</f>
        <v>0.12746616632994168</v>
      </c>
      <c r="F12" s="128"/>
      <c r="G12" s="125">
        <f>L12/$C$4</f>
        <v>16.205004105267708</v>
      </c>
      <c r="H12" s="121" t="str">
        <f t="shared" si="3"/>
        <v>11.8 - 20.6</v>
      </c>
      <c r="I12" s="126">
        <f t="shared" si="4"/>
        <v>11.832225219719279</v>
      </c>
      <c r="J12" s="127">
        <f t="shared" si="5"/>
        <v>20.577782990816136</v>
      </c>
      <c r="K12" s="128"/>
      <c r="L12" s="137">
        <f t="shared" si="2"/>
        <v>31.5</v>
      </c>
      <c r="M12" s="121" t="str">
        <f t="shared" si="6"/>
        <v>23 - 40</v>
      </c>
      <c r="N12" s="121">
        <v>23</v>
      </c>
      <c r="O12" s="138">
        <v>40</v>
      </c>
      <c r="P12" s="128"/>
      <c r="Q12" s="144">
        <f>VLOOKUP(O12, $C$7:$D$47, 2)</f>
        <v>0.99983779445975174</v>
      </c>
      <c r="R12" s="145">
        <f t="shared" si="7"/>
        <v>5.5678766130267676E-2</v>
      </c>
      <c r="S12" s="128"/>
    </row>
    <row r="13" spans="2:19" x14ac:dyDescent="0.25">
      <c r="B13" s="15">
        <f>AEP!H31</f>
        <v>3</v>
      </c>
      <c r="C13" s="15">
        <f t="shared" si="1"/>
        <v>5.8315319999999993</v>
      </c>
      <c r="D13" s="13">
        <f>AEP!D31</f>
        <v>0.17827504196612276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46"/>
      <c r="R13" s="147">
        <f>SUM(R8:R12)</f>
        <v>0.99983779445975174</v>
      </c>
      <c r="S13" s="128"/>
    </row>
    <row r="14" spans="2:19" x14ac:dyDescent="0.25">
      <c r="B14" s="15">
        <f>AEP!H32</f>
        <v>3.5</v>
      </c>
      <c r="C14" s="15">
        <f t="shared" si="1"/>
        <v>6.8034539999999994</v>
      </c>
      <c r="D14" s="13">
        <f>AEP!D32</f>
        <v>0.23452103398776147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2:19" x14ac:dyDescent="0.25">
      <c r="B15" s="15">
        <f>AEP!H33</f>
        <v>4</v>
      </c>
      <c r="C15" s="15">
        <f t="shared" si="1"/>
        <v>7.7753759999999996</v>
      </c>
      <c r="D15" s="13">
        <f>AEP!D33</f>
        <v>0.29465331861967536</v>
      </c>
    </row>
    <row r="16" spans="2:19" x14ac:dyDescent="0.25">
      <c r="B16" s="15">
        <f>AEP!H34</f>
        <v>4.5</v>
      </c>
      <c r="C16" s="15">
        <f t="shared" si="1"/>
        <v>8.7472979999999989</v>
      </c>
      <c r="D16" s="13">
        <f>AEP!D34</f>
        <v>0.35711310157482656</v>
      </c>
    </row>
    <row r="17" spans="2:4" x14ac:dyDescent="0.25">
      <c r="B17" s="15">
        <f>AEP!H35</f>
        <v>5</v>
      </c>
      <c r="C17" s="15">
        <f t="shared" si="1"/>
        <v>9.71922</v>
      </c>
      <c r="D17" s="13">
        <f>AEP!D35</f>
        <v>0.42039902784341832</v>
      </c>
    </row>
    <row r="18" spans="2:4" x14ac:dyDescent="0.25">
      <c r="B18" s="15">
        <f>AEP!H36</f>
        <v>5.5</v>
      </c>
      <c r="C18" s="15">
        <f t="shared" si="1"/>
        <v>10.691141999999999</v>
      </c>
      <c r="D18" s="13">
        <f>AEP!D36</f>
        <v>0.48312417827466325</v>
      </c>
    </row>
    <row r="19" spans="2:4" x14ac:dyDescent="0.25">
      <c r="B19" s="15">
        <f>AEP!H37</f>
        <v>6</v>
      </c>
      <c r="C19" s="15">
        <f t="shared" si="1"/>
        <v>11.663063999999999</v>
      </c>
      <c r="D19" s="13">
        <f>AEP!D37</f>
        <v>0.54406187223400382</v>
      </c>
    </row>
    <row r="20" spans="2:4" x14ac:dyDescent="0.25">
      <c r="B20" s="15">
        <f>AEP!H38</f>
        <v>6.5</v>
      </c>
      <c r="C20" s="15">
        <f t="shared" si="1"/>
        <v>12.634986</v>
      </c>
      <c r="D20" s="13">
        <f>AEP!D38</f>
        <v>0.60217855746398641</v>
      </c>
    </row>
    <row r="21" spans="2:4" x14ac:dyDescent="0.25">
      <c r="B21" s="15">
        <f>AEP!H39</f>
        <v>7</v>
      </c>
      <c r="C21" s="15">
        <f t="shared" si="1"/>
        <v>13.606907999999999</v>
      </c>
      <c r="D21" s="13">
        <f>AEP!D39</f>
        <v>0.6566531666787816</v>
      </c>
    </row>
    <row r="22" spans="2:4" x14ac:dyDescent="0.25">
      <c r="B22" s="15">
        <f>AEP!H40</f>
        <v>7.5</v>
      </c>
      <c r="C22" s="15">
        <f t="shared" si="1"/>
        <v>14.57883</v>
      </c>
      <c r="D22" s="13">
        <f>AEP!D40</f>
        <v>0.70688335116673828</v>
      </c>
    </row>
    <row r="23" spans="2:4" x14ac:dyDescent="0.25">
      <c r="B23" s="15">
        <f>AEP!H41</f>
        <v>8</v>
      </c>
      <c r="C23" s="15">
        <f t="shared" si="1"/>
        <v>15.550751999999999</v>
      </c>
      <c r="D23" s="13">
        <f>AEP!D41</f>
        <v>0.75247987857608445</v>
      </c>
    </row>
    <row r="24" spans="2:4" x14ac:dyDescent="0.25">
      <c r="B24" s="15">
        <f>AEP!H42</f>
        <v>8.5</v>
      </c>
      <c r="C24" s="15">
        <f t="shared" si="1"/>
        <v>16.522673999999999</v>
      </c>
      <c r="D24" s="13">
        <f>AEP!D42</f>
        <v>0.79325114448813683</v>
      </c>
    </row>
    <row r="25" spans="2:4" x14ac:dyDescent="0.25">
      <c r="B25" s="15">
        <f>AEP!H43</f>
        <v>9</v>
      </c>
      <c r="C25" s="15">
        <f t="shared" si="1"/>
        <v>17.494595999999998</v>
      </c>
      <c r="D25" s="13">
        <f>AEP!D43</f>
        <v>0.82918016384706994</v>
      </c>
    </row>
    <row r="26" spans="2:4" x14ac:dyDescent="0.25">
      <c r="B26" s="15">
        <f>AEP!H44</f>
        <v>9.5</v>
      </c>
      <c r="C26" s="15">
        <f t="shared" si="1"/>
        <v>18.466518000000001</v>
      </c>
      <c r="D26" s="13">
        <f>AEP!D44</f>
        <v>0.86039657609382481</v>
      </c>
    </row>
    <row r="27" spans="2:4" x14ac:dyDescent="0.25">
      <c r="B27" s="15">
        <f>AEP!H45</f>
        <v>10</v>
      </c>
      <c r="C27" s="15">
        <f t="shared" si="1"/>
        <v>19.43844</v>
      </c>
      <c r="D27" s="13">
        <f>AEP!D45</f>
        <v>0.88714613925356789</v>
      </c>
    </row>
    <row r="28" spans="2:4" x14ac:dyDescent="0.25">
      <c r="B28" s="15">
        <f>AEP!H46</f>
        <v>10.5</v>
      </c>
      <c r="C28" s="15">
        <f t="shared" si="1"/>
        <v>20.410361999999999</v>
      </c>
      <c r="D28" s="13">
        <f>AEP!D46</f>
        <v>0.90975994442769093</v>
      </c>
    </row>
    <row r="29" spans="2:4" x14ac:dyDescent="0.25">
      <c r="B29" s="15">
        <f>AEP!H47</f>
        <v>11</v>
      </c>
      <c r="C29" s="15">
        <f t="shared" si="1"/>
        <v>21.382283999999999</v>
      </c>
      <c r="D29" s="13">
        <f>AEP!D47</f>
        <v>0.92862520574780949</v>
      </c>
    </row>
    <row r="30" spans="2:4" x14ac:dyDescent="0.25">
      <c r="B30" s="15">
        <f>AEP!H48</f>
        <v>11.5</v>
      </c>
      <c r="C30" s="15">
        <f t="shared" si="1"/>
        <v>22.354205999999998</v>
      </c>
      <c r="D30" s="13">
        <f>AEP!D48</f>
        <v>0.94415902832948406</v>
      </c>
    </row>
    <row r="31" spans="2:4" x14ac:dyDescent="0.25">
      <c r="B31" s="15">
        <f>AEP!H49</f>
        <v>12</v>
      </c>
      <c r="C31" s="15">
        <f t="shared" si="1"/>
        <v>23.326127999999997</v>
      </c>
      <c r="D31" s="13">
        <f>AEP!D49</f>
        <v>0.9567860817362277</v>
      </c>
    </row>
    <row r="32" spans="2:4" x14ac:dyDescent="0.25">
      <c r="B32" s="15">
        <f>AEP!H50</f>
        <v>12.5</v>
      </c>
      <c r="C32" s="15">
        <f t="shared" si="1"/>
        <v>24.29805</v>
      </c>
      <c r="D32" s="13">
        <f>AEP!D50</f>
        <v>0.96692065453011022</v>
      </c>
    </row>
    <row r="33" spans="2:4" x14ac:dyDescent="0.25">
      <c r="B33" s="15">
        <f>AEP!H51</f>
        <v>13</v>
      </c>
      <c r="C33" s="15">
        <f t="shared" si="1"/>
        <v>25.269971999999999</v>
      </c>
      <c r="D33" s="13">
        <f>AEP!D51</f>
        <v>0.97495317096362255</v>
      </c>
    </row>
    <row r="34" spans="2:4" x14ac:dyDescent="0.25">
      <c r="B34" s="15">
        <f>AEP!H52</f>
        <v>13.5</v>
      </c>
      <c r="C34" s="15">
        <f t="shared" si="1"/>
        <v>26.241893999999998</v>
      </c>
      <c r="D34" s="13">
        <f>AEP!D52</f>
        <v>0.98124093547775915</v>
      </c>
    </row>
    <row r="35" spans="2:4" x14ac:dyDescent="0.25">
      <c r="B35" s="15">
        <f>AEP!H53</f>
        <v>14</v>
      </c>
      <c r="C35" s="15">
        <f t="shared" si="1"/>
        <v>27.213815999999998</v>
      </c>
      <c r="D35" s="13">
        <f>AEP!D53</f>
        <v>0.98610264392523161</v>
      </c>
    </row>
    <row r="36" spans="2:4" x14ac:dyDescent="0.25">
      <c r="B36" s="15">
        <f>AEP!H54</f>
        <v>14.5</v>
      </c>
      <c r="C36" s="15">
        <f t="shared" si="1"/>
        <v>28.185737999999997</v>
      </c>
      <c r="D36" s="13">
        <f>AEP!D54</f>
        <v>0.98981606133469235</v>
      </c>
    </row>
    <row r="37" spans="2:4" x14ac:dyDescent="0.25">
      <c r="B37" s="15">
        <f>AEP!H55</f>
        <v>15</v>
      </c>
      <c r="C37" s="15">
        <f t="shared" si="1"/>
        <v>29.15766</v>
      </c>
      <c r="D37" s="13">
        <f>AEP!D55</f>
        <v>0.99261820556265634</v>
      </c>
    </row>
    <row r="38" spans="2:4" x14ac:dyDescent="0.25">
      <c r="B38" s="15">
        <f>AEP!H56</f>
        <v>15.5</v>
      </c>
      <c r="C38" s="15">
        <f t="shared" si="1"/>
        <v>30.129581999999999</v>
      </c>
      <c r="D38" s="13">
        <f>AEP!D56</f>
        <v>0.99470738014966409</v>
      </c>
    </row>
    <row r="39" spans="2:4" x14ac:dyDescent="0.25">
      <c r="B39" s="15">
        <f>AEP!H57</f>
        <v>16</v>
      </c>
      <c r="C39" s="15">
        <f t="shared" si="1"/>
        <v>31.101503999999998</v>
      </c>
      <c r="D39" s="13">
        <f>AEP!D57</f>
        <v>0.99624645144977986</v>
      </c>
    </row>
    <row r="40" spans="2:4" x14ac:dyDescent="0.25">
      <c r="B40" s="15">
        <f>AEP!H58</f>
        <v>16.5</v>
      </c>
      <c r="C40" s="15">
        <f t="shared" si="1"/>
        <v>32.073425999999998</v>
      </c>
      <c r="D40" s="13">
        <f>AEP!D58</f>
        <v>0.99736684784039265</v>
      </c>
    </row>
    <row r="41" spans="2:4" x14ac:dyDescent="0.25">
      <c r="B41" s="15">
        <f>AEP!H59</f>
        <v>17</v>
      </c>
      <c r="C41" s="15">
        <f t="shared" si="1"/>
        <v>33.045347999999997</v>
      </c>
      <c r="D41" s="13">
        <f>AEP!D59</f>
        <v>0.99817285734454231</v>
      </c>
    </row>
    <row r="42" spans="2:4" x14ac:dyDescent="0.25">
      <c r="B42" s="15">
        <f>AEP!H60</f>
        <v>17.5</v>
      </c>
      <c r="C42" s="15">
        <f t="shared" si="1"/>
        <v>34.017269999999996</v>
      </c>
      <c r="D42" s="13">
        <f>AEP!D60</f>
        <v>0.99874590181550471</v>
      </c>
    </row>
    <row r="43" spans="2:4" x14ac:dyDescent="0.25">
      <c r="B43" s="15">
        <f>AEP!H61</f>
        <v>18</v>
      </c>
      <c r="C43" s="15">
        <f t="shared" si="1"/>
        <v>34.989191999999996</v>
      </c>
      <c r="D43" s="13">
        <f>AEP!D61</f>
        <v>0.99914856165719479</v>
      </c>
    </row>
    <row r="44" spans="2:4" x14ac:dyDescent="0.25">
      <c r="B44" s="15">
        <f>AEP!H62</f>
        <v>18.5</v>
      </c>
      <c r="C44" s="15">
        <f t="shared" si="1"/>
        <v>35.961113999999995</v>
      </c>
      <c r="D44" s="13">
        <f>AEP!D62</f>
        <v>0.99942820882172645</v>
      </c>
    </row>
    <row r="45" spans="2:4" x14ac:dyDescent="0.25">
      <c r="B45" s="15">
        <f>AEP!H63</f>
        <v>19</v>
      </c>
      <c r="C45" s="15">
        <f t="shared" si="1"/>
        <v>36.933036000000001</v>
      </c>
      <c r="D45" s="13">
        <f>AEP!D63</f>
        <v>0.99962017435885109</v>
      </c>
    </row>
    <row r="46" spans="2:4" x14ac:dyDescent="0.25">
      <c r="B46" s="15">
        <f>AEP!H64</f>
        <v>19.5</v>
      </c>
      <c r="C46" s="15">
        <f t="shared" si="1"/>
        <v>37.904958000000001</v>
      </c>
      <c r="D46" s="13">
        <f>AEP!D64</f>
        <v>0.99975042924626878</v>
      </c>
    </row>
    <row r="47" spans="2:4" x14ac:dyDescent="0.25">
      <c r="B47" s="15">
        <f>AEP!H65</f>
        <v>20</v>
      </c>
      <c r="C47" s="15">
        <f t="shared" si="1"/>
        <v>38.87688</v>
      </c>
      <c r="D47" s="13">
        <f>AEP!D65</f>
        <v>0.99983779445975174</v>
      </c>
    </row>
  </sheetData>
  <pageMargins left="0.7" right="0.7" top="0.75" bottom="0.75" header="0.3" footer="0.3"/>
  <ignoredErrors>
    <ignoredError sqref="H8:H1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597D3-9224-4FE7-A7F0-CA53B260C712}">
  <sheetPr>
    <pageSetUpPr fitToPage="1"/>
  </sheetPr>
  <dimension ref="B2:EG118"/>
  <sheetViews>
    <sheetView workbookViewId="0">
      <selection activeCell="F18" sqref="F18"/>
    </sheetView>
  </sheetViews>
  <sheetFormatPr defaultColWidth="9.1796875" defaultRowHeight="12.5" x14ac:dyDescent="0.25"/>
  <cols>
    <col min="1" max="5" width="9.1796875" style="1"/>
    <col min="6" max="6" width="12.81640625" style="1" customWidth="1"/>
    <col min="7" max="8" width="9.1796875" style="1"/>
    <col min="9" max="9" width="10.26953125" style="1" bestFit="1" customWidth="1"/>
    <col min="10" max="10" width="9.1796875" style="1"/>
    <col min="11" max="11" width="13" style="1" customWidth="1"/>
    <col min="12" max="12" width="11.81640625" style="1" customWidth="1"/>
    <col min="13" max="13" width="9.1796875" style="1"/>
    <col min="14" max="14" width="9" style="1" customWidth="1"/>
    <col min="15" max="15" width="9.26953125" style="1" bestFit="1" customWidth="1"/>
    <col min="16" max="28" width="9.1796875" style="1"/>
    <col min="29" max="52" width="12.26953125" style="1" customWidth="1"/>
    <col min="53" max="55" width="9.1796875" style="1"/>
    <col min="56" max="56" width="13" style="1" customWidth="1"/>
    <col min="57" max="261" width="9.1796875" style="1"/>
    <col min="262" max="262" width="12.81640625" style="1" customWidth="1"/>
    <col min="263" max="264" width="9.1796875" style="1"/>
    <col min="265" max="265" width="10.26953125" style="1" bestFit="1" customWidth="1"/>
    <col min="266" max="266" width="9.1796875" style="1"/>
    <col min="267" max="267" width="13" style="1" customWidth="1"/>
    <col min="268" max="268" width="11.81640625" style="1" customWidth="1"/>
    <col min="269" max="269" width="9.1796875" style="1"/>
    <col min="270" max="270" width="9" style="1" customWidth="1"/>
    <col min="271" max="271" width="9.26953125" style="1" bestFit="1" customWidth="1"/>
    <col min="272" max="284" width="9.1796875" style="1"/>
    <col min="285" max="308" width="12.26953125" style="1" customWidth="1"/>
    <col min="309" max="311" width="9.1796875" style="1"/>
    <col min="312" max="312" width="13" style="1" customWidth="1"/>
    <col min="313" max="517" width="9.1796875" style="1"/>
    <col min="518" max="518" width="12.81640625" style="1" customWidth="1"/>
    <col min="519" max="520" width="9.1796875" style="1"/>
    <col min="521" max="521" width="10.26953125" style="1" bestFit="1" customWidth="1"/>
    <col min="522" max="522" width="9.1796875" style="1"/>
    <col min="523" max="523" width="13" style="1" customWidth="1"/>
    <col min="524" max="524" width="11.81640625" style="1" customWidth="1"/>
    <col min="525" max="525" width="9.1796875" style="1"/>
    <col min="526" max="526" width="9" style="1" customWidth="1"/>
    <col min="527" max="527" width="9.26953125" style="1" bestFit="1" customWidth="1"/>
    <col min="528" max="540" width="9.1796875" style="1"/>
    <col min="541" max="564" width="12.26953125" style="1" customWidth="1"/>
    <col min="565" max="567" width="9.1796875" style="1"/>
    <col min="568" max="568" width="13" style="1" customWidth="1"/>
    <col min="569" max="773" width="9.1796875" style="1"/>
    <col min="774" max="774" width="12.81640625" style="1" customWidth="1"/>
    <col min="775" max="776" width="9.1796875" style="1"/>
    <col min="777" max="777" width="10.26953125" style="1" bestFit="1" customWidth="1"/>
    <col min="778" max="778" width="9.1796875" style="1"/>
    <col min="779" max="779" width="13" style="1" customWidth="1"/>
    <col min="780" max="780" width="11.81640625" style="1" customWidth="1"/>
    <col min="781" max="781" width="9.1796875" style="1"/>
    <col min="782" max="782" width="9" style="1" customWidth="1"/>
    <col min="783" max="783" width="9.26953125" style="1" bestFit="1" customWidth="1"/>
    <col min="784" max="796" width="9.1796875" style="1"/>
    <col min="797" max="820" width="12.26953125" style="1" customWidth="1"/>
    <col min="821" max="823" width="9.1796875" style="1"/>
    <col min="824" max="824" width="13" style="1" customWidth="1"/>
    <col min="825" max="1029" width="9.1796875" style="1"/>
    <col min="1030" max="1030" width="12.81640625" style="1" customWidth="1"/>
    <col min="1031" max="1032" width="9.1796875" style="1"/>
    <col min="1033" max="1033" width="10.26953125" style="1" bestFit="1" customWidth="1"/>
    <col min="1034" max="1034" width="9.1796875" style="1"/>
    <col min="1035" max="1035" width="13" style="1" customWidth="1"/>
    <col min="1036" max="1036" width="11.81640625" style="1" customWidth="1"/>
    <col min="1037" max="1037" width="9.1796875" style="1"/>
    <col min="1038" max="1038" width="9" style="1" customWidth="1"/>
    <col min="1039" max="1039" width="9.26953125" style="1" bestFit="1" customWidth="1"/>
    <col min="1040" max="1052" width="9.1796875" style="1"/>
    <col min="1053" max="1076" width="12.26953125" style="1" customWidth="1"/>
    <col min="1077" max="1079" width="9.1796875" style="1"/>
    <col min="1080" max="1080" width="13" style="1" customWidth="1"/>
    <col min="1081" max="1285" width="9.1796875" style="1"/>
    <col min="1286" max="1286" width="12.81640625" style="1" customWidth="1"/>
    <col min="1287" max="1288" width="9.1796875" style="1"/>
    <col min="1289" max="1289" width="10.26953125" style="1" bestFit="1" customWidth="1"/>
    <col min="1290" max="1290" width="9.1796875" style="1"/>
    <col min="1291" max="1291" width="13" style="1" customWidth="1"/>
    <col min="1292" max="1292" width="11.81640625" style="1" customWidth="1"/>
    <col min="1293" max="1293" width="9.1796875" style="1"/>
    <col min="1294" max="1294" width="9" style="1" customWidth="1"/>
    <col min="1295" max="1295" width="9.26953125" style="1" bestFit="1" customWidth="1"/>
    <col min="1296" max="1308" width="9.1796875" style="1"/>
    <col min="1309" max="1332" width="12.26953125" style="1" customWidth="1"/>
    <col min="1333" max="1335" width="9.1796875" style="1"/>
    <col min="1336" max="1336" width="13" style="1" customWidth="1"/>
    <col min="1337" max="1541" width="9.1796875" style="1"/>
    <col min="1542" max="1542" width="12.81640625" style="1" customWidth="1"/>
    <col min="1543" max="1544" width="9.1796875" style="1"/>
    <col min="1545" max="1545" width="10.26953125" style="1" bestFit="1" customWidth="1"/>
    <col min="1546" max="1546" width="9.1796875" style="1"/>
    <col min="1547" max="1547" width="13" style="1" customWidth="1"/>
    <col min="1548" max="1548" width="11.81640625" style="1" customWidth="1"/>
    <col min="1549" max="1549" width="9.1796875" style="1"/>
    <col min="1550" max="1550" width="9" style="1" customWidth="1"/>
    <col min="1551" max="1551" width="9.26953125" style="1" bestFit="1" customWidth="1"/>
    <col min="1552" max="1564" width="9.1796875" style="1"/>
    <col min="1565" max="1588" width="12.26953125" style="1" customWidth="1"/>
    <col min="1589" max="1591" width="9.1796875" style="1"/>
    <col min="1592" max="1592" width="13" style="1" customWidth="1"/>
    <col min="1593" max="1797" width="9.1796875" style="1"/>
    <col min="1798" max="1798" width="12.81640625" style="1" customWidth="1"/>
    <col min="1799" max="1800" width="9.1796875" style="1"/>
    <col min="1801" max="1801" width="10.26953125" style="1" bestFit="1" customWidth="1"/>
    <col min="1802" max="1802" width="9.1796875" style="1"/>
    <col min="1803" max="1803" width="13" style="1" customWidth="1"/>
    <col min="1804" max="1804" width="11.81640625" style="1" customWidth="1"/>
    <col min="1805" max="1805" width="9.1796875" style="1"/>
    <col min="1806" max="1806" width="9" style="1" customWidth="1"/>
    <col min="1807" max="1807" width="9.26953125" style="1" bestFit="1" customWidth="1"/>
    <col min="1808" max="1820" width="9.1796875" style="1"/>
    <col min="1821" max="1844" width="12.26953125" style="1" customWidth="1"/>
    <col min="1845" max="1847" width="9.1796875" style="1"/>
    <col min="1848" max="1848" width="13" style="1" customWidth="1"/>
    <col min="1849" max="2053" width="9.1796875" style="1"/>
    <col min="2054" max="2054" width="12.81640625" style="1" customWidth="1"/>
    <col min="2055" max="2056" width="9.1796875" style="1"/>
    <col min="2057" max="2057" width="10.26953125" style="1" bestFit="1" customWidth="1"/>
    <col min="2058" max="2058" width="9.1796875" style="1"/>
    <col min="2059" max="2059" width="13" style="1" customWidth="1"/>
    <col min="2060" max="2060" width="11.81640625" style="1" customWidth="1"/>
    <col min="2061" max="2061" width="9.1796875" style="1"/>
    <col min="2062" max="2062" width="9" style="1" customWidth="1"/>
    <col min="2063" max="2063" width="9.26953125" style="1" bestFit="1" customWidth="1"/>
    <col min="2064" max="2076" width="9.1796875" style="1"/>
    <col min="2077" max="2100" width="12.26953125" style="1" customWidth="1"/>
    <col min="2101" max="2103" width="9.1796875" style="1"/>
    <col min="2104" max="2104" width="13" style="1" customWidth="1"/>
    <col min="2105" max="2309" width="9.1796875" style="1"/>
    <col min="2310" max="2310" width="12.81640625" style="1" customWidth="1"/>
    <col min="2311" max="2312" width="9.1796875" style="1"/>
    <col min="2313" max="2313" width="10.26953125" style="1" bestFit="1" customWidth="1"/>
    <col min="2314" max="2314" width="9.1796875" style="1"/>
    <col min="2315" max="2315" width="13" style="1" customWidth="1"/>
    <col min="2316" max="2316" width="11.81640625" style="1" customWidth="1"/>
    <col min="2317" max="2317" width="9.1796875" style="1"/>
    <col min="2318" max="2318" width="9" style="1" customWidth="1"/>
    <col min="2319" max="2319" width="9.26953125" style="1" bestFit="1" customWidth="1"/>
    <col min="2320" max="2332" width="9.1796875" style="1"/>
    <col min="2333" max="2356" width="12.26953125" style="1" customWidth="1"/>
    <col min="2357" max="2359" width="9.1796875" style="1"/>
    <col min="2360" max="2360" width="13" style="1" customWidth="1"/>
    <col min="2361" max="2565" width="9.1796875" style="1"/>
    <col min="2566" max="2566" width="12.81640625" style="1" customWidth="1"/>
    <col min="2567" max="2568" width="9.1796875" style="1"/>
    <col min="2569" max="2569" width="10.26953125" style="1" bestFit="1" customWidth="1"/>
    <col min="2570" max="2570" width="9.1796875" style="1"/>
    <col min="2571" max="2571" width="13" style="1" customWidth="1"/>
    <col min="2572" max="2572" width="11.81640625" style="1" customWidth="1"/>
    <col min="2573" max="2573" width="9.1796875" style="1"/>
    <col min="2574" max="2574" width="9" style="1" customWidth="1"/>
    <col min="2575" max="2575" width="9.26953125" style="1" bestFit="1" customWidth="1"/>
    <col min="2576" max="2588" width="9.1796875" style="1"/>
    <col min="2589" max="2612" width="12.26953125" style="1" customWidth="1"/>
    <col min="2613" max="2615" width="9.1796875" style="1"/>
    <col min="2616" max="2616" width="13" style="1" customWidth="1"/>
    <col min="2617" max="2821" width="9.1796875" style="1"/>
    <col min="2822" max="2822" width="12.81640625" style="1" customWidth="1"/>
    <col min="2823" max="2824" width="9.1796875" style="1"/>
    <col min="2825" max="2825" width="10.26953125" style="1" bestFit="1" customWidth="1"/>
    <col min="2826" max="2826" width="9.1796875" style="1"/>
    <col min="2827" max="2827" width="13" style="1" customWidth="1"/>
    <col min="2828" max="2828" width="11.81640625" style="1" customWidth="1"/>
    <col min="2829" max="2829" width="9.1796875" style="1"/>
    <col min="2830" max="2830" width="9" style="1" customWidth="1"/>
    <col min="2831" max="2831" width="9.26953125" style="1" bestFit="1" customWidth="1"/>
    <col min="2832" max="2844" width="9.1796875" style="1"/>
    <col min="2845" max="2868" width="12.26953125" style="1" customWidth="1"/>
    <col min="2869" max="2871" width="9.1796875" style="1"/>
    <col min="2872" max="2872" width="13" style="1" customWidth="1"/>
    <col min="2873" max="3077" width="9.1796875" style="1"/>
    <col min="3078" max="3078" width="12.81640625" style="1" customWidth="1"/>
    <col min="3079" max="3080" width="9.1796875" style="1"/>
    <col min="3081" max="3081" width="10.26953125" style="1" bestFit="1" customWidth="1"/>
    <col min="3082" max="3082" width="9.1796875" style="1"/>
    <col min="3083" max="3083" width="13" style="1" customWidth="1"/>
    <col min="3084" max="3084" width="11.81640625" style="1" customWidth="1"/>
    <col min="3085" max="3085" width="9.1796875" style="1"/>
    <col min="3086" max="3086" width="9" style="1" customWidth="1"/>
    <col min="3087" max="3087" width="9.26953125" style="1" bestFit="1" customWidth="1"/>
    <col min="3088" max="3100" width="9.1796875" style="1"/>
    <col min="3101" max="3124" width="12.26953125" style="1" customWidth="1"/>
    <col min="3125" max="3127" width="9.1796875" style="1"/>
    <col min="3128" max="3128" width="13" style="1" customWidth="1"/>
    <col min="3129" max="3333" width="9.1796875" style="1"/>
    <col min="3334" max="3334" width="12.81640625" style="1" customWidth="1"/>
    <col min="3335" max="3336" width="9.1796875" style="1"/>
    <col min="3337" max="3337" width="10.26953125" style="1" bestFit="1" customWidth="1"/>
    <col min="3338" max="3338" width="9.1796875" style="1"/>
    <col min="3339" max="3339" width="13" style="1" customWidth="1"/>
    <col min="3340" max="3340" width="11.81640625" style="1" customWidth="1"/>
    <col min="3341" max="3341" width="9.1796875" style="1"/>
    <col min="3342" max="3342" width="9" style="1" customWidth="1"/>
    <col min="3343" max="3343" width="9.26953125" style="1" bestFit="1" customWidth="1"/>
    <col min="3344" max="3356" width="9.1796875" style="1"/>
    <col min="3357" max="3380" width="12.26953125" style="1" customWidth="1"/>
    <col min="3381" max="3383" width="9.1796875" style="1"/>
    <col min="3384" max="3384" width="13" style="1" customWidth="1"/>
    <col min="3385" max="3589" width="9.1796875" style="1"/>
    <col min="3590" max="3590" width="12.81640625" style="1" customWidth="1"/>
    <col min="3591" max="3592" width="9.1796875" style="1"/>
    <col min="3593" max="3593" width="10.26953125" style="1" bestFit="1" customWidth="1"/>
    <col min="3594" max="3594" width="9.1796875" style="1"/>
    <col min="3595" max="3595" width="13" style="1" customWidth="1"/>
    <col min="3596" max="3596" width="11.81640625" style="1" customWidth="1"/>
    <col min="3597" max="3597" width="9.1796875" style="1"/>
    <col min="3598" max="3598" width="9" style="1" customWidth="1"/>
    <col min="3599" max="3599" width="9.26953125" style="1" bestFit="1" customWidth="1"/>
    <col min="3600" max="3612" width="9.1796875" style="1"/>
    <col min="3613" max="3636" width="12.26953125" style="1" customWidth="1"/>
    <col min="3637" max="3639" width="9.1796875" style="1"/>
    <col min="3640" max="3640" width="13" style="1" customWidth="1"/>
    <col min="3641" max="3845" width="9.1796875" style="1"/>
    <col min="3846" max="3846" width="12.81640625" style="1" customWidth="1"/>
    <col min="3847" max="3848" width="9.1796875" style="1"/>
    <col min="3849" max="3849" width="10.26953125" style="1" bestFit="1" customWidth="1"/>
    <col min="3850" max="3850" width="9.1796875" style="1"/>
    <col min="3851" max="3851" width="13" style="1" customWidth="1"/>
    <col min="3852" max="3852" width="11.81640625" style="1" customWidth="1"/>
    <col min="3853" max="3853" width="9.1796875" style="1"/>
    <col min="3854" max="3854" width="9" style="1" customWidth="1"/>
    <col min="3855" max="3855" width="9.26953125" style="1" bestFit="1" customWidth="1"/>
    <col min="3856" max="3868" width="9.1796875" style="1"/>
    <col min="3869" max="3892" width="12.26953125" style="1" customWidth="1"/>
    <col min="3893" max="3895" width="9.1796875" style="1"/>
    <col min="3896" max="3896" width="13" style="1" customWidth="1"/>
    <col min="3897" max="4101" width="9.1796875" style="1"/>
    <col min="4102" max="4102" width="12.81640625" style="1" customWidth="1"/>
    <col min="4103" max="4104" width="9.1796875" style="1"/>
    <col min="4105" max="4105" width="10.26953125" style="1" bestFit="1" customWidth="1"/>
    <col min="4106" max="4106" width="9.1796875" style="1"/>
    <col min="4107" max="4107" width="13" style="1" customWidth="1"/>
    <col min="4108" max="4108" width="11.81640625" style="1" customWidth="1"/>
    <col min="4109" max="4109" width="9.1796875" style="1"/>
    <col min="4110" max="4110" width="9" style="1" customWidth="1"/>
    <col min="4111" max="4111" width="9.26953125" style="1" bestFit="1" customWidth="1"/>
    <col min="4112" max="4124" width="9.1796875" style="1"/>
    <col min="4125" max="4148" width="12.26953125" style="1" customWidth="1"/>
    <col min="4149" max="4151" width="9.1796875" style="1"/>
    <col min="4152" max="4152" width="13" style="1" customWidth="1"/>
    <col min="4153" max="4357" width="9.1796875" style="1"/>
    <col min="4358" max="4358" width="12.81640625" style="1" customWidth="1"/>
    <col min="4359" max="4360" width="9.1796875" style="1"/>
    <col min="4361" max="4361" width="10.26953125" style="1" bestFit="1" customWidth="1"/>
    <col min="4362" max="4362" width="9.1796875" style="1"/>
    <col min="4363" max="4363" width="13" style="1" customWidth="1"/>
    <col min="4364" max="4364" width="11.81640625" style="1" customWidth="1"/>
    <col min="4365" max="4365" width="9.1796875" style="1"/>
    <col min="4366" max="4366" width="9" style="1" customWidth="1"/>
    <col min="4367" max="4367" width="9.26953125" style="1" bestFit="1" customWidth="1"/>
    <col min="4368" max="4380" width="9.1796875" style="1"/>
    <col min="4381" max="4404" width="12.26953125" style="1" customWidth="1"/>
    <col min="4405" max="4407" width="9.1796875" style="1"/>
    <col min="4408" max="4408" width="13" style="1" customWidth="1"/>
    <col min="4409" max="4613" width="9.1796875" style="1"/>
    <col min="4614" max="4614" width="12.81640625" style="1" customWidth="1"/>
    <col min="4615" max="4616" width="9.1796875" style="1"/>
    <col min="4617" max="4617" width="10.26953125" style="1" bestFit="1" customWidth="1"/>
    <col min="4618" max="4618" width="9.1796875" style="1"/>
    <col min="4619" max="4619" width="13" style="1" customWidth="1"/>
    <col min="4620" max="4620" width="11.81640625" style="1" customWidth="1"/>
    <col min="4621" max="4621" width="9.1796875" style="1"/>
    <col min="4622" max="4622" width="9" style="1" customWidth="1"/>
    <col min="4623" max="4623" width="9.26953125" style="1" bestFit="1" customWidth="1"/>
    <col min="4624" max="4636" width="9.1796875" style="1"/>
    <col min="4637" max="4660" width="12.26953125" style="1" customWidth="1"/>
    <col min="4661" max="4663" width="9.1796875" style="1"/>
    <col min="4664" max="4664" width="13" style="1" customWidth="1"/>
    <col min="4665" max="4869" width="9.1796875" style="1"/>
    <col min="4870" max="4870" width="12.81640625" style="1" customWidth="1"/>
    <col min="4871" max="4872" width="9.1796875" style="1"/>
    <col min="4873" max="4873" width="10.26953125" style="1" bestFit="1" customWidth="1"/>
    <col min="4874" max="4874" width="9.1796875" style="1"/>
    <col min="4875" max="4875" width="13" style="1" customWidth="1"/>
    <col min="4876" max="4876" width="11.81640625" style="1" customWidth="1"/>
    <col min="4877" max="4877" width="9.1796875" style="1"/>
    <col min="4878" max="4878" width="9" style="1" customWidth="1"/>
    <col min="4879" max="4879" width="9.26953125" style="1" bestFit="1" customWidth="1"/>
    <col min="4880" max="4892" width="9.1796875" style="1"/>
    <col min="4893" max="4916" width="12.26953125" style="1" customWidth="1"/>
    <col min="4917" max="4919" width="9.1796875" style="1"/>
    <col min="4920" max="4920" width="13" style="1" customWidth="1"/>
    <col min="4921" max="5125" width="9.1796875" style="1"/>
    <col min="5126" max="5126" width="12.81640625" style="1" customWidth="1"/>
    <col min="5127" max="5128" width="9.1796875" style="1"/>
    <col min="5129" max="5129" width="10.26953125" style="1" bestFit="1" customWidth="1"/>
    <col min="5130" max="5130" width="9.1796875" style="1"/>
    <col min="5131" max="5131" width="13" style="1" customWidth="1"/>
    <col min="5132" max="5132" width="11.81640625" style="1" customWidth="1"/>
    <col min="5133" max="5133" width="9.1796875" style="1"/>
    <col min="5134" max="5134" width="9" style="1" customWidth="1"/>
    <col min="5135" max="5135" width="9.26953125" style="1" bestFit="1" customWidth="1"/>
    <col min="5136" max="5148" width="9.1796875" style="1"/>
    <col min="5149" max="5172" width="12.26953125" style="1" customWidth="1"/>
    <col min="5173" max="5175" width="9.1796875" style="1"/>
    <col min="5176" max="5176" width="13" style="1" customWidth="1"/>
    <col min="5177" max="5381" width="9.1796875" style="1"/>
    <col min="5382" max="5382" width="12.81640625" style="1" customWidth="1"/>
    <col min="5383" max="5384" width="9.1796875" style="1"/>
    <col min="5385" max="5385" width="10.26953125" style="1" bestFit="1" customWidth="1"/>
    <col min="5386" max="5386" width="9.1796875" style="1"/>
    <col min="5387" max="5387" width="13" style="1" customWidth="1"/>
    <col min="5388" max="5388" width="11.81640625" style="1" customWidth="1"/>
    <col min="5389" max="5389" width="9.1796875" style="1"/>
    <col min="5390" max="5390" width="9" style="1" customWidth="1"/>
    <col min="5391" max="5391" width="9.26953125" style="1" bestFit="1" customWidth="1"/>
    <col min="5392" max="5404" width="9.1796875" style="1"/>
    <col min="5405" max="5428" width="12.26953125" style="1" customWidth="1"/>
    <col min="5429" max="5431" width="9.1796875" style="1"/>
    <col min="5432" max="5432" width="13" style="1" customWidth="1"/>
    <col min="5433" max="5637" width="9.1796875" style="1"/>
    <col min="5638" max="5638" width="12.81640625" style="1" customWidth="1"/>
    <col min="5639" max="5640" width="9.1796875" style="1"/>
    <col min="5641" max="5641" width="10.26953125" style="1" bestFit="1" customWidth="1"/>
    <col min="5642" max="5642" width="9.1796875" style="1"/>
    <col min="5643" max="5643" width="13" style="1" customWidth="1"/>
    <col min="5644" max="5644" width="11.81640625" style="1" customWidth="1"/>
    <col min="5645" max="5645" width="9.1796875" style="1"/>
    <col min="5646" max="5646" width="9" style="1" customWidth="1"/>
    <col min="5647" max="5647" width="9.26953125" style="1" bestFit="1" customWidth="1"/>
    <col min="5648" max="5660" width="9.1796875" style="1"/>
    <col min="5661" max="5684" width="12.26953125" style="1" customWidth="1"/>
    <col min="5685" max="5687" width="9.1796875" style="1"/>
    <col min="5688" max="5688" width="13" style="1" customWidth="1"/>
    <col min="5689" max="5893" width="9.1796875" style="1"/>
    <col min="5894" max="5894" width="12.81640625" style="1" customWidth="1"/>
    <col min="5895" max="5896" width="9.1796875" style="1"/>
    <col min="5897" max="5897" width="10.26953125" style="1" bestFit="1" customWidth="1"/>
    <col min="5898" max="5898" width="9.1796875" style="1"/>
    <col min="5899" max="5899" width="13" style="1" customWidth="1"/>
    <col min="5900" max="5900" width="11.81640625" style="1" customWidth="1"/>
    <col min="5901" max="5901" width="9.1796875" style="1"/>
    <col min="5902" max="5902" width="9" style="1" customWidth="1"/>
    <col min="5903" max="5903" width="9.26953125" style="1" bestFit="1" customWidth="1"/>
    <col min="5904" max="5916" width="9.1796875" style="1"/>
    <col min="5917" max="5940" width="12.26953125" style="1" customWidth="1"/>
    <col min="5941" max="5943" width="9.1796875" style="1"/>
    <col min="5944" max="5944" width="13" style="1" customWidth="1"/>
    <col min="5945" max="6149" width="9.1796875" style="1"/>
    <col min="6150" max="6150" width="12.81640625" style="1" customWidth="1"/>
    <col min="6151" max="6152" width="9.1796875" style="1"/>
    <col min="6153" max="6153" width="10.26953125" style="1" bestFit="1" customWidth="1"/>
    <col min="6154" max="6154" width="9.1796875" style="1"/>
    <col min="6155" max="6155" width="13" style="1" customWidth="1"/>
    <col min="6156" max="6156" width="11.81640625" style="1" customWidth="1"/>
    <col min="6157" max="6157" width="9.1796875" style="1"/>
    <col min="6158" max="6158" width="9" style="1" customWidth="1"/>
    <col min="6159" max="6159" width="9.26953125" style="1" bestFit="1" customWidth="1"/>
    <col min="6160" max="6172" width="9.1796875" style="1"/>
    <col min="6173" max="6196" width="12.26953125" style="1" customWidth="1"/>
    <col min="6197" max="6199" width="9.1796875" style="1"/>
    <col min="6200" max="6200" width="13" style="1" customWidth="1"/>
    <col min="6201" max="6405" width="9.1796875" style="1"/>
    <col min="6406" max="6406" width="12.81640625" style="1" customWidth="1"/>
    <col min="6407" max="6408" width="9.1796875" style="1"/>
    <col min="6409" max="6409" width="10.26953125" style="1" bestFit="1" customWidth="1"/>
    <col min="6410" max="6410" width="9.1796875" style="1"/>
    <col min="6411" max="6411" width="13" style="1" customWidth="1"/>
    <col min="6412" max="6412" width="11.81640625" style="1" customWidth="1"/>
    <col min="6413" max="6413" width="9.1796875" style="1"/>
    <col min="6414" max="6414" width="9" style="1" customWidth="1"/>
    <col min="6415" max="6415" width="9.26953125" style="1" bestFit="1" customWidth="1"/>
    <col min="6416" max="6428" width="9.1796875" style="1"/>
    <col min="6429" max="6452" width="12.26953125" style="1" customWidth="1"/>
    <col min="6453" max="6455" width="9.1796875" style="1"/>
    <col min="6456" max="6456" width="13" style="1" customWidth="1"/>
    <col min="6457" max="6661" width="9.1796875" style="1"/>
    <col min="6662" max="6662" width="12.81640625" style="1" customWidth="1"/>
    <col min="6663" max="6664" width="9.1796875" style="1"/>
    <col min="6665" max="6665" width="10.26953125" style="1" bestFit="1" customWidth="1"/>
    <col min="6666" max="6666" width="9.1796875" style="1"/>
    <col min="6667" max="6667" width="13" style="1" customWidth="1"/>
    <col min="6668" max="6668" width="11.81640625" style="1" customWidth="1"/>
    <col min="6669" max="6669" width="9.1796875" style="1"/>
    <col min="6670" max="6670" width="9" style="1" customWidth="1"/>
    <col min="6671" max="6671" width="9.26953125" style="1" bestFit="1" customWidth="1"/>
    <col min="6672" max="6684" width="9.1796875" style="1"/>
    <col min="6685" max="6708" width="12.26953125" style="1" customWidth="1"/>
    <col min="6709" max="6711" width="9.1796875" style="1"/>
    <col min="6712" max="6712" width="13" style="1" customWidth="1"/>
    <col min="6713" max="6917" width="9.1796875" style="1"/>
    <col min="6918" max="6918" width="12.81640625" style="1" customWidth="1"/>
    <col min="6919" max="6920" width="9.1796875" style="1"/>
    <col min="6921" max="6921" width="10.26953125" style="1" bestFit="1" customWidth="1"/>
    <col min="6922" max="6922" width="9.1796875" style="1"/>
    <col min="6923" max="6923" width="13" style="1" customWidth="1"/>
    <col min="6924" max="6924" width="11.81640625" style="1" customWidth="1"/>
    <col min="6925" max="6925" width="9.1796875" style="1"/>
    <col min="6926" max="6926" width="9" style="1" customWidth="1"/>
    <col min="6927" max="6927" width="9.26953125" style="1" bestFit="1" customWidth="1"/>
    <col min="6928" max="6940" width="9.1796875" style="1"/>
    <col min="6941" max="6964" width="12.26953125" style="1" customWidth="1"/>
    <col min="6965" max="6967" width="9.1796875" style="1"/>
    <col min="6968" max="6968" width="13" style="1" customWidth="1"/>
    <col min="6969" max="7173" width="9.1796875" style="1"/>
    <col min="7174" max="7174" width="12.81640625" style="1" customWidth="1"/>
    <col min="7175" max="7176" width="9.1796875" style="1"/>
    <col min="7177" max="7177" width="10.26953125" style="1" bestFit="1" customWidth="1"/>
    <col min="7178" max="7178" width="9.1796875" style="1"/>
    <col min="7179" max="7179" width="13" style="1" customWidth="1"/>
    <col min="7180" max="7180" width="11.81640625" style="1" customWidth="1"/>
    <col min="7181" max="7181" width="9.1796875" style="1"/>
    <col min="7182" max="7182" width="9" style="1" customWidth="1"/>
    <col min="7183" max="7183" width="9.26953125" style="1" bestFit="1" customWidth="1"/>
    <col min="7184" max="7196" width="9.1796875" style="1"/>
    <col min="7197" max="7220" width="12.26953125" style="1" customWidth="1"/>
    <col min="7221" max="7223" width="9.1796875" style="1"/>
    <col min="7224" max="7224" width="13" style="1" customWidth="1"/>
    <col min="7225" max="7429" width="9.1796875" style="1"/>
    <col min="7430" max="7430" width="12.81640625" style="1" customWidth="1"/>
    <col min="7431" max="7432" width="9.1796875" style="1"/>
    <col min="7433" max="7433" width="10.26953125" style="1" bestFit="1" customWidth="1"/>
    <col min="7434" max="7434" width="9.1796875" style="1"/>
    <col min="7435" max="7435" width="13" style="1" customWidth="1"/>
    <col min="7436" max="7436" width="11.81640625" style="1" customWidth="1"/>
    <col min="7437" max="7437" width="9.1796875" style="1"/>
    <col min="7438" max="7438" width="9" style="1" customWidth="1"/>
    <col min="7439" max="7439" width="9.26953125" style="1" bestFit="1" customWidth="1"/>
    <col min="7440" max="7452" width="9.1796875" style="1"/>
    <col min="7453" max="7476" width="12.26953125" style="1" customWidth="1"/>
    <col min="7477" max="7479" width="9.1796875" style="1"/>
    <col min="7480" max="7480" width="13" style="1" customWidth="1"/>
    <col min="7481" max="7685" width="9.1796875" style="1"/>
    <col min="7686" max="7686" width="12.81640625" style="1" customWidth="1"/>
    <col min="7687" max="7688" width="9.1796875" style="1"/>
    <col min="7689" max="7689" width="10.26953125" style="1" bestFit="1" customWidth="1"/>
    <col min="7690" max="7690" width="9.1796875" style="1"/>
    <col min="7691" max="7691" width="13" style="1" customWidth="1"/>
    <col min="7692" max="7692" width="11.81640625" style="1" customWidth="1"/>
    <col min="7693" max="7693" width="9.1796875" style="1"/>
    <col min="7694" max="7694" width="9" style="1" customWidth="1"/>
    <col min="7695" max="7695" width="9.26953125" style="1" bestFit="1" customWidth="1"/>
    <col min="7696" max="7708" width="9.1796875" style="1"/>
    <col min="7709" max="7732" width="12.26953125" style="1" customWidth="1"/>
    <col min="7733" max="7735" width="9.1796875" style="1"/>
    <col min="7736" max="7736" width="13" style="1" customWidth="1"/>
    <col min="7737" max="7941" width="9.1796875" style="1"/>
    <col min="7942" max="7942" width="12.81640625" style="1" customWidth="1"/>
    <col min="7943" max="7944" width="9.1796875" style="1"/>
    <col min="7945" max="7945" width="10.26953125" style="1" bestFit="1" customWidth="1"/>
    <col min="7946" max="7946" width="9.1796875" style="1"/>
    <col min="7947" max="7947" width="13" style="1" customWidth="1"/>
    <col min="7948" max="7948" width="11.81640625" style="1" customWidth="1"/>
    <col min="7949" max="7949" width="9.1796875" style="1"/>
    <col min="7950" max="7950" width="9" style="1" customWidth="1"/>
    <col min="7951" max="7951" width="9.26953125" style="1" bestFit="1" customWidth="1"/>
    <col min="7952" max="7964" width="9.1796875" style="1"/>
    <col min="7965" max="7988" width="12.26953125" style="1" customWidth="1"/>
    <col min="7989" max="7991" width="9.1796875" style="1"/>
    <col min="7992" max="7992" width="13" style="1" customWidth="1"/>
    <col min="7993" max="8197" width="9.1796875" style="1"/>
    <col min="8198" max="8198" width="12.81640625" style="1" customWidth="1"/>
    <col min="8199" max="8200" width="9.1796875" style="1"/>
    <col min="8201" max="8201" width="10.26953125" style="1" bestFit="1" customWidth="1"/>
    <col min="8202" max="8202" width="9.1796875" style="1"/>
    <col min="8203" max="8203" width="13" style="1" customWidth="1"/>
    <col min="8204" max="8204" width="11.81640625" style="1" customWidth="1"/>
    <col min="8205" max="8205" width="9.1796875" style="1"/>
    <col min="8206" max="8206" width="9" style="1" customWidth="1"/>
    <col min="8207" max="8207" width="9.26953125" style="1" bestFit="1" customWidth="1"/>
    <col min="8208" max="8220" width="9.1796875" style="1"/>
    <col min="8221" max="8244" width="12.26953125" style="1" customWidth="1"/>
    <col min="8245" max="8247" width="9.1796875" style="1"/>
    <col min="8248" max="8248" width="13" style="1" customWidth="1"/>
    <col min="8249" max="8453" width="9.1796875" style="1"/>
    <col min="8454" max="8454" width="12.81640625" style="1" customWidth="1"/>
    <col min="8455" max="8456" width="9.1796875" style="1"/>
    <col min="8457" max="8457" width="10.26953125" style="1" bestFit="1" customWidth="1"/>
    <col min="8458" max="8458" width="9.1796875" style="1"/>
    <col min="8459" max="8459" width="13" style="1" customWidth="1"/>
    <col min="8460" max="8460" width="11.81640625" style="1" customWidth="1"/>
    <col min="8461" max="8461" width="9.1796875" style="1"/>
    <col min="8462" max="8462" width="9" style="1" customWidth="1"/>
    <col min="8463" max="8463" width="9.26953125" style="1" bestFit="1" customWidth="1"/>
    <col min="8464" max="8476" width="9.1796875" style="1"/>
    <col min="8477" max="8500" width="12.26953125" style="1" customWidth="1"/>
    <col min="8501" max="8503" width="9.1796875" style="1"/>
    <col min="8504" max="8504" width="13" style="1" customWidth="1"/>
    <col min="8505" max="8709" width="9.1796875" style="1"/>
    <col min="8710" max="8710" width="12.81640625" style="1" customWidth="1"/>
    <col min="8711" max="8712" width="9.1796875" style="1"/>
    <col min="8713" max="8713" width="10.26953125" style="1" bestFit="1" customWidth="1"/>
    <col min="8714" max="8714" width="9.1796875" style="1"/>
    <col min="8715" max="8715" width="13" style="1" customWidth="1"/>
    <col min="8716" max="8716" width="11.81640625" style="1" customWidth="1"/>
    <col min="8717" max="8717" width="9.1796875" style="1"/>
    <col min="8718" max="8718" width="9" style="1" customWidth="1"/>
    <col min="8719" max="8719" width="9.26953125" style="1" bestFit="1" customWidth="1"/>
    <col min="8720" max="8732" width="9.1796875" style="1"/>
    <col min="8733" max="8756" width="12.26953125" style="1" customWidth="1"/>
    <col min="8757" max="8759" width="9.1796875" style="1"/>
    <col min="8760" max="8760" width="13" style="1" customWidth="1"/>
    <col min="8761" max="8965" width="9.1796875" style="1"/>
    <col min="8966" max="8966" width="12.81640625" style="1" customWidth="1"/>
    <col min="8967" max="8968" width="9.1796875" style="1"/>
    <col min="8969" max="8969" width="10.26953125" style="1" bestFit="1" customWidth="1"/>
    <col min="8970" max="8970" width="9.1796875" style="1"/>
    <col min="8971" max="8971" width="13" style="1" customWidth="1"/>
    <col min="8972" max="8972" width="11.81640625" style="1" customWidth="1"/>
    <col min="8973" max="8973" width="9.1796875" style="1"/>
    <col min="8974" max="8974" width="9" style="1" customWidth="1"/>
    <col min="8975" max="8975" width="9.26953125" style="1" bestFit="1" customWidth="1"/>
    <col min="8976" max="8988" width="9.1796875" style="1"/>
    <col min="8989" max="9012" width="12.26953125" style="1" customWidth="1"/>
    <col min="9013" max="9015" width="9.1796875" style="1"/>
    <col min="9016" max="9016" width="13" style="1" customWidth="1"/>
    <col min="9017" max="9221" width="9.1796875" style="1"/>
    <col min="9222" max="9222" width="12.81640625" style="1" customWidth="1"/>
    <col min="9223" max="9224" width="9.1796875" style="1"/>
    <col min="9225" max="9225" width="10.26953125" style="1" bestFit="1" customWidth="1"/>
    <col min="9226" max="9226" width="9.1796875" style="1"/>
    <col min="9227" max="9227" width="13" style="1" customWidth="1"/>
    <col min="9228" max="9228" width="11.81640625" style="1" customWidth="1"/>
    <col min="9229" max="9229" width="9.1796875" style="1"/>
    <col min="9230" max="9230" width="9" style="1" customWidth="1"/>
    <col min="9231" max="9231" width="9.26953125" style="1" bestFit="1" customWidth="1"/>
    <col min="9232" max="9244" width="9.1796875" style="1"/>
    <col min="9245" max="9268" width="12.26953125" style="1" customWidth="1"/>
    <col min="9269" max="9271" width="9.1796875" style="1"/>
    <col min="9272" max="9272" width="13" style="1" customWidth="1"/>
    <col min="9273" max="9477" width="9.1796875" style="1"/>
    <col min="9478" max="9478" width="12.81640625" style="1" customWidth="1"/>
    <col min="9479" max="9480" width="9.1796875" style="1"/>
    <col min="9481" max="9481" width="10.26953125" style="1" bestFit="1" customWidth="1"/>
    <col min="9482" max="9482" width="9.1796875" style="1"/>
    <col min="9483" max="9483" width="13" style="1" customWidth="1"/>
    <col min="9484" max="9484" width="11.81640625" style="1" customWidth="1"/>
    <col min="9485" max="9485" width="9.1796875" style="1"/>
    <col min="9486" max="9486" width="9" style="1" customWidth="1"/>
    <col min="9487" max="9487" width="9.26953125" style="1" bestFit="1" customWidth="1"/>
    <col min="9488" max="9500" width="9.1796875" style="1"/>
    <col min="9501" max="9524" width="12.26953125" style="1" customWidth="1"/>
    <col min="9525" max="9527" width="9.1796875" style="1"/>
    <col min="9528" max="9528" width="13" style="1" customWidth="1"/>
    <col min="9529" max="9733" width="9.1796875" style="1"/>
    <col min="9734" max="9734" width="12.81640625" style="1" customWidth="1"/>
    <col min="9735" max="9736" width="9.1796875" style="1"/>
    <col min="9737" max="9737" width="10.26953125" style="1" bestFit="1" customWidth="1"/>
    <col min="9738" max="9738" width="9.1796875" style="1"/>
    <col min="9739" max="9739" width="13" style="1" customWidth="1"/>
    <col min="9740" max="9740" width="11.81640625" style="1" customWidth="1"/>
    <col min="9741" max="9741" width="9.1796875" style="1"/>
    <col min="9742" max="9742" width="9" style="1" customWidth="1"/>
    <col min="9743" max="9743" width="9.26953125" style="1" bestFit="1" customWidth="1"/>
    <col min="9744" max="9756" width="9.1796875" style="1"/>
    <col min="9757" max="9780" width="12.26953125" style="1" customWidth="1"/>
    <col min="9781" max="9783" width="9.1796875" style="1"/>
    <col min="9784" max="9784" width="13" style="1" customWidth="1"/>
    <col min="9785" max="9989" width="9.1796875" style="1"/>
    <col min="9990" max="9990" width="12.81640625" style="1" customWidth="1"/>
    <col min="9991" max="9992" width="9.1796875" style="1"/>
    <col min="9993" max="9993" width="10.26953125" style="1" bestFit="1" customWidth="1"/>
    <col min="9994" max="9994" width="9.1796875" style="1"/>
    <col min="9995" max="9995" width="13" style="1" customWidth="1"/>
    <col min="9996" max="9996" width="11.81640625" style="1" customWidth="1"/>
    <col min="9997" max="9997" width="9.1796875" style="1"/>
    <col min="9998" max="9998" width="9" style="1" customWidth="1"/>
    <col min="9999" max="9999" width="9.26953125" style="1" bestFit="1" customWidth="1"/>
    <col min="10000" max="10012" width="9.1796875" style="1"/>
    <col min="10013" max="10036" width="12.26953125" style="1" customWidth="1"/>
    <col min="10037" max="10039" width="9.1796875" style="1"/>
    <col min="10040" max="10040" width="13" style="1" customWidth="1"/>
    <col min="10041" max="10245" width="9.1796875" style="1"/>
    <col min="10246" max="10246" width="12.81640625" style="1" customWidth="1"/>
    <col min="10247" max="10248" width="9.1796875" style="1"/>
    <col min="10249" max="10249" width="10.26953125" style="1" bestFit="1" customWidth="1"/>
    <col min="10250" max="10250" width="9.1796875" style="1"/>
    <col min="10251" max="10251" width="13" style="1" customWidth="1"/>
    <col min="10252" max="10252" width="11.81640625" style="1" customWidth="1"/>
    <col min="10253" max="10253" width="9.1796875" style="1"/>
    <col min="10254" max="10254" width="9" style="1" customWidth="1"/>
    <col min="10255" max="10255" width="9.26953125" style="1" bestFit="1" customWidth="1"/>
    <col min="10256" max="10268" width="9.1796875" style="1"/>
    <col min="10269" max="10292" width="12.26953125" style="1" customWidth="1"/>
    <col min="10293" max="10295" width="9.1796875" style="1"/>
    <col min="10296" max="10296" width="13" style="1" customWidth="1"/>
    <col min="10297" max="10501" width="9.1796875" style="1"/>
    <col min="10502" max="10502" width="12.81640625" style="1" customWidth="1"/>
    <col min="10503" max="10504" width="9.1796875" style="1"/>
    <col min="10505" max="10505" width="10.26953125" style="1" bestFit="1" customWidth="1"/>
    <col min="10506" max="10506" width="9.1796875" style="1"/>
    <col min="10507" max="10507" width="13" style="1" customWidth="1"/>
    <col min="10508" max="10508" width="11.81640625" style="1" customWidth="1"/>
    <col min="10509" max="10509" width="9.1796875" style="1"/>
    <col min="10510" max="10510" width="9" style="1" customWidth="1"/>
    <col min="10511" max="10511" width="9.26953125" style="1" bestFit="1" customWidth="1"/>
    <col min="10512" max="10524" width="9.1796875" style="1"/>
    <col min="10525" max="10548" width="12.26953125" style="1" customWidth="1"/>
    <col min="10549" max="10551" width="9.1796875" style="1"/>
    <col min="10552" max="10552" width="13" style="1" customWidth="1"/>
    <col min="10553" max="10757" width="9.1796875" style="1"/>
    <col min="10758" max="10758" width="12.81640625" style="1" customWidth="1"/>
    <col min="10759" max="10760" width="9.1796875" style="1"/>
    <col min="10761" max="10761" width="10.26953125" style="1" bestFit="1" customWidth="1"/>
    <col min="10762" max="10762" width="9.1796875" style="1"/>
    <col min="10763" max="10763" width="13" style="1" customWidth="1"/>
    <col min="10764" max="10764" width="11.81640625" style="1" customWidth="1"/>
    <col min="10765" max="10765" width="9.1796875" style="1"/>
    <col min="10766" max="10766" width="9" style="1" customWidth="1"/>
    <col min="10767" max="10767" width="9.26953125" style="1" bestFit="1" customWidth="1"/>
    <col min="10768" max="10780" width="9.1796875" style="1"/>
    <col min="10781" max="10804" width="12.26953125" style="1" customWidth="1"/>
    <col min="10805" max="10807" width="9.1796875" style="1"/>
    <col min="10808" max="10808" width="13" style="1" customWidth="1"/>
    <col min="10809" max="11013" width="9.1796875" style="1"/>
    <col min="11014" max="11014" width="12.81640625" style="1" customWidth="1"/>
    <col min="11015" max="11016" width="9.1796875" style="1"/>
    <col min="11017" max="11017" width="10.26953125" style="1" bestFit="1" customWidth="1"/>
    <col min="11018" max="11018" width="9.1796875" style="1"/>
    <col min="11019" max="11019" width="13" style="1" customWidth="1"/>
    <col min="11020" max="11020" width="11.81640625" style="1" customWidth="1"/>
    <col min="11021" max="11021" width="9.1796875" style="1"/>
    <col min="11022" max="11022" width="9" style="1" customWidth="1"/>
    <col min="11023" max="11023" width="9.26953125" style="1" bestFit="1" customWidth="1"/>
    <col min="11024" max="11036" width="9.1796875" style="1"/>
    <col min="11037" max="11060" width="12.26953125" style="1" customWidth="1"/>
    <col min="11061" max="11063" width="9.1796875" style="1"/>
    <col min="11064" max="11064" width="13" style="1" customWidth="1"/>
    <col min="11065" max="11269" width="9.1796875" style="1"/>
    <col min="11270" max="11270" width="12.81640625" style="1" customWidth="1"/>
    <col min="11271" max="11272" width="9.1796875" style="1"/>
    <col min="11273" max="11273" width="10.26953125" style="1" bestFit="1" customWidth="1"/>
    <col min="11274" max="11274" width="9.1796875" style="1"/>
    <col min="11275" max="11275" width="13" style="1" customWidth="1"/>
    <col min="11276" max="11276" width="11.81640625" style="1" customWidth="1"/>
    <col min="11277" max="11277" width="9.1796875" style="1"/>
    <col min="11278" max="11278" width="9" style="1" customWidth="1"/>
    <col min="11279" max="11279" width="9.26953125" style="1" bestFit="1" customWidth="1"/>
    <col min="11280" max="11292" width="9.1796875" style="1"/>
    <col min="11293" max="11316" width="12.26953125" style="1" customWidth="1"/>
    <col min="11317" max="11319" width="9.1796875" style="1"/>
    <col min="11320" max="11320" width="13" style="1" customWidth="1"/>
    <col min="11321" max="11525" width="9.1796875" style="1"/>
    <col min="11526" max="11526" width="12.81640625" style="1" customWidth="1"/>
    <col min="11527" max="11528" width="9.1796875" style="1"/>
    <col min="11529" max="11529" width="10.26953125" style="1" bestFit="1" customWidth="1"/>
    <col min="11530" max="11530" width="9.1796875" style="1"/>
    <col min="11531" max="11531" width="13" style="1" customWidth="1"/>
    <col min="11532" max="11532" width="11.81640625" style="1" customWidth="1"/>
    <col min="11533" max="11533" width="9.1796875" style="1"/>
    <col min="11534" max="11534" width="9" style="1" customWidth="1"/>
    <col min="11535" max="11535" width="9.26953125" style="1" bestFit="1" customWidth="1"/>
    <col min="11536" max="11548" width="9.1796875" style="1"/>
    <col min="11549" max="11572" width="12.26953125" style="1" customWidth="1"/>
    <col min="11573" max="11575" width="9.1796875" style="1"/>
    <col min="11576" max="11576" width="13" style="1" customWidth="1"/>
    <col min="11577" max="11781" width="9.1796875" style="1"/>
    <col min="11782" max="11782" width="12.81640625" style="1" customWidth="1"/>
    <col min="11783" max="11784" width="9.1796875" style="1"/>
    <col min="11785" max="11785" width="10.26953125" style="1" bestFit="1" customWidth="1"/>
    <col min="11786" max="11786" width="9.1796875" style="1"/>
    <col min="11787" max="11787" width="13" style="1" customWidth="1"/>
    <col min="11788" max="11788" width="11.81640625" style="1" customWidth="1"/>
    <col min="11789" max="11789" width="9.1796875" style="1"/>
    <col min="11790" max="11790" width="9" style="1" customWidth="1"/>
    <col min="11791" max="11791" width="9.26953125" style="1" bestFit="1" customWidth="1"/>
    <col min="11792" max="11804" width="9.1796875" style="1"/>
    <col min="11805" max="11828" width="12.26953125" style="1" customWidth="1"/>
    <col min="11829" max="11831" width="9.1796875" style="1"/>
    <col min="11832" max="11832" width="13" style="1" customWidth="1"/>
    <col min="11833" max="12037" width="9.1796875" style="1"/>
    <col min="12038" max="12038" width="12.81640625" style="1" customWidth="1"/>
    <col min="12039" max="12040" width="9.1796875" style="1"/>
    <col min="12041" max="12041" width="10.26953125" style="1" bestFit="1" customWidth="1"/>
    <col min="12042" max="12042" width="9.1796875" style="1"/>
    <col min="12043" max="12043" width="13" style="1" customWidth="1"/>
    <col min="12044" max="12044" width="11.81640625" style="1" customWidth="1"/>
    <col min="12045" max="12045" width="9.1796875" style="1"/>
    <col min="12046" max="12046" width="9" style="1" customWidth="1"/>
    <col min="12047" max="12047" width="9.26953125" style="1" bestFit="1" customWidth="1"/>
    <col min="12048" max="12060" width="9.1796875" style="1"/>
    <col min="12061" max="12084" width="12.26953125" style="1" customWidth="1"/>
    <col min="12085" max="12087" width="9.1796875" style="1"/>
    <col min="12088" max="12088" width="13" style="1" customWidth="1"/>
    <col min="12089" max="12293" width="9.1796875" style="1"/>
    <col min="12294" max="12294" width="12.81640625" style="1" customWidth="1"/>
    <col min="12295" max="12296" width="9.1796875" style="1"/>
    <col min="12297" max="12297" width="10.26953125" style="1" bestFit="1" customWidth="1"/>
    <col min="12298" max="12298" width="9.1796875" style="1"/>
    <col min="12299" max="12299" width="13" style="1" customWidth="1"/>
    <col min="12300" max="12300" width="11.81640625" style="1" customWidth="1"/>
    <col min="12301" max="12301" width="9.1796875" style="1"/>
    <col min="12302" max="12302" width="9" style="1" customWidth="1"/>
    <col min="12303" max="12303" width="9.26953125" style="1" bestFit="1" customWidth="1"/>
    <col min="12304" max="12316" width="9.1796875" style="1"/>
    <col min="12317" max="12340" width="12.26953125" style="1" customWidth="1"/>
    <col min="12341" max="12343" width="9.1796875" style="1"/>
    <col min="12344" max="12344" width="13" style="1" customWidth="1"/>
    <col min="12345" max="12549" width="9.1796875" style="1"/>
    <col min="12550" max="12550" width="12.81640625" style="1" customWidth="1"/>
    <col min="12551" max="12552" width="9.1796875" style="1"/>
    <col min="12553" max="12553" width="10.26953125" style="1" bestFit="1" customWidth="1"/>
    <col min="12554" max="12554" width="9.1796875" style="1"/>
    <col min="12555" max="12555" width="13" style="1" customWidth="1"/>
    <col min="12556" max="12556" width="11.81640625" style="1" customWidth="1"/>
    <col min="12557" max="12557" width="9.1796875" style="1"/>
    <col min="12558" max="12558" width="9" style="1" customWidth="1"/>
    <col min="12559" max="12559" width="9.26953125" style="1" bestFit="1" customWidth="1"/>
    <col min="12560" max="12572" width="9.1796875" style="1"/>
    <col min="12573" max="12596" width="12.26953125" style="1" customWidth="1"/>
    <col min="12597" max="12599" width="9.1796875" style="1"/>
    <col min="12600" max="12600" width="13" style="1" customWidth="1"/>
    <col min="12601" max="12805" width="9.1796875" style="1"/>
    <col min="12806" max="12806" width="12.81640625" style="1" customWidth="1"/>
    <col min="12807" max="12808" width="9.1796875" style="1"/>
    <col min="12809" max="12809" width="10.26953125" style="1" bestFit="1" customWidth="1"/>
    <col min="12810" max="12810" width="9.1796875" style="1"/>
    <col min="12811" max="12811" width="13" style="1" customWidth="1"/>
    <col min="12812" max="12812" width="11.81640625" style="1" customWidth="1"/>
    <col min="12813" max="12813" width="9.1796875" style="1"/>
    <col min="12814" max="12814" width="9" style="1" customWidth="1"/>
    <col min="12815" max="12815" width="9.26953125" style="1" bestFit="1" customWidth="1"/>
    <col min="12816" max="12828" width="9.1796875" style="1"/>
    <col min="12829" max="12852" width="12.26953125" style="1" customWidth="1"/>
    <col min="12853" max="12855" width="9.1796875" style="1"/>
    <col min="12856" max="12856" width="13" style="1" customWidth="1"/>
    <col min="12857" max="13061" width="9.1796875" style="1"/>
    <col min="13062" max="13062" width="12.81640625" style="1" customWidth="1"/>
    <col min="13063" max="13064" width="9.1796875" style="1"/>
    <col min="13065" max="13065" width="10.26953125" style="1" bestFit="1" customWidth="1"/>
    <col min="13066" max="13066" width="9.1796875" style="1"/>
    <col min="13067" max="13067" width="13" style="1" customWidth="1"/>
    <col min="13068" max="13068" width="11.81640625" style="1" customWidth="1"/>
    <col min="13069" max="13069" width="9.1796875" style="1"/>
    <col min="13070" max="13070" width="9" style="1" customWidth="1"/>
    <col min="13071" max="13071" width="9.26953125" style="1" bestFit="1" customWidth="1"/>
    <col min="13072" max="13084" width="9.1796875" style="1"/>
    <col min="13085" max="13108" width="12.26953125" style="1" customWidth="1"/>
    <col min="13109" max="13111" width="9.1796875" style="1"/>
    <col min="13112" max="13112" width="13" style="1" customWidth="1"/>
    <col min="13113" max="13317" width="9.1796875" style="1"/>
    <col min="13318" max="13318" width="12.81640625" style="1" customWidth="1"/>
    <col min="13319" max="13320" width="9.1796875" style="1"/>
    <col min="13321" max="13321" width="10.26953125" style="1" bestFit="1" customWidth="1"/>
    <col min="13322" max="13322" width="9.1796875" style="1"/>
    <col min="13323" max="13323" width="13" style="1" customWidth="1"/>
    <col min="13324" max="13324" width="11.81640625" style="1" customWidth="1"/>
    <col min="13325" max="13325" width="9.1796875" style="1"/>
    <col min="13326" max="13326" width="9" style="1" customWidth="1"/>
    <col min="13327" max="13327" width="9.26953125" style="1" bestFit="1" customWidth="1"/>
    <col min="13328" max="13340" width="9.1796875" style="1"/>
    <col min="13341" max="13364" width="12.26953125" style="1" customWidth="1"/>
    <col min="13365" max="13367" width="9.1796875" style="1"/>
    <col min="13368" max="13368" width="13" style="1" customWidth="1"/>
    <col min="13369" max="13573" width="9.1796875" style="1"/>
    <col min="13574" max="13574" width="12.81640625" style="1" customWidth="1"/>
    <col min="13575" max="13576" width="9.1796875" style="1"/>
    <col min="13577" max="13577" width="10.26953125" style="1" bestFit="1" customWidth="1"/>
    <col min="13578" max="13578" width="9.1796875" style="1"/>
    <col min="13579" max="13579" width="13" style="1" customWidth="1"/>
    <col min="13580" max="13580" width="11.81640625" style="1" customWidth="1"/>
    <col min="13581" max="13581" width="9.1796875" style="1"/>
    <col min="13582" max="13582" width="9" style="1" customWidth="1"/>
    <col min="13583" max="13583" width="9.26953125" style="1" bestFit="1" customWidth="1"/>
    <col min="13584" max="13596" width="9.1796875" style="1"/>
    <col min="13597" max="13620" width="12.26953125" style="1" customWidth="1"/>
    <col min="13621" max="13623" width="9.1796875" style="1"/>
    <col min="13624" max="13624" width="13" style="1" customWidth="1"/>
    <col min="13625" max="13829" width="9.1796875" style="1"/>
    <col min="13830" max="13830" width="12.81640625" style="1" customWidth="1"/>
    <col min="13831" max="13832" width="9.1796875" style="1"/>
    <col min="13833" max="13833" width="10.26953125" style="1" bestFit="1" customWidth="1"/>
    <col min="13834" max="13834" width="9.1796875" style="1"/>
    <col min="13835" max="13835" width="13" style="1" customWidth="1"/>
    <col min="13836" max="13836" width="11.81640625" style="1" customWidth="1"/>
    <col min="13837" max="13837" width="9.1796875" style="1"/>
    <col min="13838" max="13838" width="9" style="1" customWidth="1"/>
    <col min="13839" max="13839" width="9.26953125" style="1" bestFit="1" customWidth="1"/>
    <col min="13840" max="13852" width="9.1796875" style="1"/>
    <col min="13853" max="13876" width="12.26953125" style="1" customWidth="1"/>
    <col min="13877" max="13879" width="9.1796875" style="1"/>
    <col min="13880" max="13880" width="13" style="1" customWidth="1"/>
    <col min="13881" max="14085" width="9.1796875" style="1"/>
    <col min="14086" max="14086" width="12.81640625" style="1" customWidth="1"/>
    <col min="14087" max="14088" width="9.1796875" style="1"/>
    <col min="14089" max="14089" width="10.26953125" style="1" bestFit="1" customWidth="1"/>
    <col min="14090" max="14090" width="9.1796875" style="1"/>
    <col min="14091" max="14091" width="13" style="1" customWidth="1"/>
    <col min="14092" max="14092" width="11.81640625" style="1" customWidth="1"/>
    <col min="14093" max="14093" width="9.1796875" style="1"/>
    <col min="14094" max="14094" width="9" style="1" customWidth="1"/>
    <col min="14095" max="14095" width="9.26953125" style="1" bestFit="1" customWidth="1"/>
    <col min="14096" max="14108" width="9.1796875" style="1"/>
    <col min="14109" max="14132" width="12.26953125" style="1" customWidth="1"/>
    <col min="14133" max="14135" width="9.1796875" style="1"/>
    <col min="14136" max="14136" width="13" style="1" customWidth="1"/>
    <col min="14137" max="14341" width="9.1796875" style="1"/>
    <col min="14342" max="14342" width="12.81640625" style="1" customWidth="1"/>
    <col min="14343" max="14344" width="9.1796875" style="1"/>
    <col min="14345" max="14345" width="10.26953125" style="1" bestFit="1" customWidth="1"/>
    <col min="14346" max="14346" width="9.1796875" style="1"/>
    <col min="14347" max="14347" width="13" style="1" customWidth="1"/>
    <col min="14348" max="14348" width="11.81640625" style="1" customWidth="1"/>
    <col min="14349" max="14349" width="9.1796875" style="1"/>
    <col min="14350" max="14350" width="9" style="1" customWidth="1"/>
    <col min="14351" max="14351" width="9.26953125" style="1" bestFit="1" customWidth="1"/>
    <col min="14352" max="14364" width="9.1796875" style="1"/>
    <col min="14365" max="14388" width="12.26953125" style="1" customWidth="1"/>
    <col min="14389" max="14391" width="9.1796875" style="1"/>
    <col min="14392" max="14392" width="13" style="1" customWidth="1"/>
    <col min="14393" max="14597" width="9.1796875" style="1"/>
    <col min="14598" max="14598" width="12.81640625" style="1" customWidth="1"/>
    <col min="14599" max="14600" width="9.1796875" style="1"/>
    <col min="14601" max="14601" width="10.26953125" style="1" bestFit="1" customWidth="1"/>
    <col min="14602" max="14602" width="9.1796875" style="1"/>
    <col min="14603" max="14603" width="13" style="1" customWidth="1"/>
    <col min="14604" max="14604" width="11.81640625" style="1" customWidth="1"/>
    <col min="14605" max="14605" width="9.1796875" style="1"/>
    <col min="14606" max="14606" width="9" style="1" customWidth="1"/>
    <col min="14607" max="14607" width="9.26953125" style="1" bestFit="1" customWidth="1"/>
    <col min="14608" max="14620" width="9.1796875" style="1"/>
    <col min="14621" max="14644" width="12.26953125" style="1" customWidth="1"/>
    <col min="14645" max="14647" width="9.1796875" style="1"/>
    <col min="14648" max="14648" width="13" style="1" customWidth="1"/>
    <col min="14649" max="14853" width="9.1796875" style="1"/>
    <col min="14854" max="14854" width="12.81640625" style="1" customWidth="1"/>
    <col min="14855" max="14856" width="9.1796875" style="1"/>
    <col min="14857" max="14857" width="10.26953125" style="1" bestFit="1" customWidth="1"/>
    <col min="14858" max="14858" width="9.1796875" style="1"/>
    <col min="14859" max="14859" width="13" style="1" customWidth="1"/>
    <col min="14860" max="14860" width="11.81640625" style="1" customWidth="1"/>
    <col min="14861" max="14861" width="9.1796875" style="1"/>
    <col min="14862" max="14862" width="9" style="1" customWidth="1"/>
    <col min="14863" max="14863" width="9.26953125" style="1" bestFit="1" customWidth="1"/>
    <col min="14864" max="14876" width="9.1796875" style="1"/>
    <col min="14877" max="14900" width="12.26953125" style="1" customWidth="1"/>
    <col min="14901" max="14903" width="9.1796875" style="1"/>
    <col min="14904" max="14904" width="13" style="1" customWidth="1"/>
    <col min="14905" max="15109" width="9.1796875" style="1"/>
    <col min="15110" max="15110" width="12.81640625" style="1" customWidth="1"/>
    <col min="15111" max="15112" width="9.1796875" style="1"/>
    <col min="15113" max="15113" width="10.26953125" style="1" bestFit="1" customWidth="1"/>
    <col min="15114" max="15114" width="9.1796875" style="1"/>
    <col min="15115" max="15115" width="13" style="1" customWidth="1"/>
    <col min="15116" max="15116" width="11.81640625" style="1" customWidth="1"/>
    <col min="15117" max="15117" width="9.1796875" style="1"/>
    <col min="15118" max="15118" width="9" style="1" customWidth="1"/>
    <col min="15119" max="15119" width="9.26953125" style="1" bestFit="1" customWidth="1"/>
    <col min="15120" max="15132" width="9.1796875" style="1"/>
    <col min="15133" max="15156" width="12.26953125" style="1" customWidth="1"/>
    <col min="15157" max="15159" width="9.1796875" style="1"/>
    <col min="15160" max="15160" width="13" style="1" customWidth="1"/>
    <col min="15161" max="15365" width="9.1796875" style="1"/>
    <col min="15366" max="15366" width="12.81640625" style="1" customWidth="1"/>
    <col min="15367" max="15368" width="9.1796875" style="1"/>
    <col min="15369" max="15369" width="10.26953125" style="1" bestFit="1" customWidth="1"/>
    <col min="15370" max="15370" width="9.1796875" style="1"/>
    <col min="15371" max="15371" width="13" style="1" customWidth="1"/>
    <col min="15372" max="15372" width="11.81640625" style="1" customWidth="1"/>
    <col min="15373" max="15373" width="9.1796875" style="1"/>
    <col min="15374" max="15374" width="9" style="1" customWidth="1"/>
    <col min="15375" max="15375" width="9.26953125" style="1" bestFit="1" customWidth="1"/>
    <col min="15376" max="15388" width="9.1796875" style="1"/>
    <col min="15389" max="15412" width="12.26953125" style="1" customWidth="1"/>
    <col min="15413" max="15415" width="9.1796875" style="1"/>
    <col min="15416" max="15416" width="13" style="1" customWidth="1"/>
    <col min="15417" max="15621" width="9.1796875" style="1"/>
    <col min="15622" max="15622" width="12.81640625" style="1" customWidth="1"/>
    <col min="15623" max="15624" width="9.1796875" style="1"/>
    <col min="15625" max="15625" width="10.26953125" style="1" bestFit="1" customWidth="1"/>
    <col min="15626" max="15626" width="9.1796875" style="1"/>
    <col min="15627" max="15627" width="13" style="1" customWidth="1"/>
    <col min="15628" max="15628" width="11.81640625" style="1" customWidth="1"/>
    <col min="15629" max="15629" width="9.1796875" style="1"/>
    <col min="15630" max="15630" width="9" style="1" customWidth="1"/>
    <col min="15631" max="15631" width="9.26953125" style="1" bestFit="1" customWidth="1"/>
    <col min="15632" max="15644" width="9.1796875" style="1"/>
    <col min="15645" max="15668" width="12.26953125" style="1" customWidth="1"/>
    <col min="15669" max="15671" width="9.1796875" style="1"/>
    <col min="15672" max="15672" width="13" style="1" customWidth="1"/>
    <col min="15673" max="15877" width="9.1796875" style="1"/>
    <col min="15878" max="15878" width="12.81640625" style="1" customWidth="1"/>
    <col min="15879" max="15880" width="9.1796875" style="1"/>
    <col min="15881" max="15881" width="10.26953125" style="1" bestFit="1" customWidth="1"/>
    <col min="15882" max="15882" width="9.1796875" style="1"/>
    <col min="15883" max="15883" width="13" style="1" customWidth="1"/>
    <col min="15884" max="15884" width="11.81640625" style="1" customWidth="1"/>
    <col min="15885" max="15885" width="9.1796875" style="1"/>
    <col min="15886" max="15886" width="9" style="1" customWidth="1"/>
    <col min="15887" max="15887" width="9.26953125" style="1" bestFit="1" customWidth="1"/>
    <col min="15888" max="15900" width="9.1796875" style="1"/>
    <col min="15901" max="15924" width="12.26953125" style="1" customWidth="1"/>
    <col min="15925" max="15927" width="9.1796875" style="1"/>
    <col min="15928" max="15928" width="13" style="1" customWidth="1"/>
    <col min="15929" max="16133" width="9.1796875" style="1"/>
    <col min="16134" max="16134" width="12.81640625" style="1" customWidth="1"/>
    <col min="16135" max="16136" width="9.1796875" style="1"/>
    <col min="16137" max="16137" width="10.26953125" style="1" bestFit="1" customWidth="1"/>
    <col min="16138" max="16138" width="9.1796875" style="1"/>
    <col min="16139" max="16139" width="13" style="1" customWidth="1"/>
    <col min="16140" max="16140" width="11.81640625" style="1" customWidth="1"/>
    <col min="16141" max="16141" width="9.1796875" style="1"/>
    <col min="16142" max="16142" width="9" style="1" customWidth="1"/>
    <col min="16143" max="16143" width="9.26953125" style="1" bestFit="1" customWidth="1"/>
    <col min="16144" max="16156" width="9.1796875" style="1"/>
    <col min="16157" max="16180" width="12.26953125" style="1" customWidth="1"/>
    <col min="16181" max="16183" width="9.1796875" style="1"/>
    <col min="16184" max="16184" width="13" style="1" customWidth="1"/>
    <col min="16185" max="16384" width="9.1796875" style="1"/>
  </cols>
  <sheetData>
    <row r="2" spans="2:3" x14ac:dyDescent="0.25">
      <c r="B2" s="1" t="s">
        <v>0</v>
      </c>
    </row>
    <row r="4" spans="2:3" x14ac:dyDescent="0.25">
      <c r="B4" s="1" t="s">
        <v>1</v>
      </c>
    </row>
    <row r="5" spans="2:3" x14ac:dyDescent="0.25">
      <c r="B5" s="2" t="s">
        <v>2</v>
      </c>
    </row>
    <row r="6" spans="2:3" x14ac:dyDescent="0.25">
      <c r="B6" s="2" t="s">
        <v>3</v>
      </c>
    </row>
    <row r="7" spans="2:3" x14ac:dyDescent="0.25">
      <c r="B7" s="3" t="s">
        <v>4</v>
      </c>
      <c r="C7" s="1" t="s">
        <v>5</v>
      </c>
    </row>
    <row r="8" spans="2:3" x14ac:dyDescent="0.25">
      <c r="B8" s="3" t="s">
        <v>6</v>
      </c>
      <c r="C8" s="1" t="s">
        <v>7</v>
      </c>
    </row>
    <row r="9" spans="2:3" x14ac:dyDescent="0.25">
      <c r="B9" s="3" t="s">
        <v>8</v>
      </c>
      <c r="C9" s="1" t="s">
        <v>9</v>
      </c>
    </row>
    <row r="10" spans="2:3" x14ac:dyDescent="0.25">
      <c r="B10" s="3"/>
      <c r="C10" s="1" t="s">
        <v>10</v>
      </c>
    </row>
    <row r="11" spans="2:3" x14ac:dyDescent="0.25">
      <c r="B11" s="3" t="s">
        <v>11</v>
      </c>
      <c r="C11" s="1" t="s">
        <v>12</v>
      </c>
    </row>
    <row r="12" spans="2:3" x14ac:dyDescent="0.25">
      <c r="B12" s="3" t="s">
        <v>13</v>
      </c>
      <c r="C12" s="1" t="s">
        <v>14</v>
      </c>
    </row>
    <row r="14" spans="2:3" x14ac:dyDescent="0.25">
      <c r="B14" s="1" t="s">
        <v>15</v>
      </c>
    </row>
    <row r="15" spans="2:3" x14ac:dyDescent="0.25">
      <c r="B15" s="2" t="s">
        <v>16</v>
      </c>
    </row>
    <row r="16" spans="2:3" x14ac:dyDescent="0.25">
      <c r="B16" s="2" t="s">
        <v>3</v>
      </c>
    </row>
    <row r="17" spans="2:13" x14ac:dyDescent="0.25">
      <c r="B17" s="3" t="s">
        <v>13</v>
      </c>
      <c r="C17" s="1" t="s">
        <v>14</v>
      </c>
    </row>
    <row r="18" spans="2:13" x14ac:dyDescent="0.25">
      <c r="B18" s="3" t="s">
        <v>17</v>
      </c>
      <c r="C18" s="1" t="s">
        <v>18</v>
      </c>
    </row>
    <row r="19" spans="2:13" x14ac:dyDescent="0.25">
      <c r="B19" s="3" t="s">
        <v>19</v>
      </c>
      <c r="C19" s="1" t="s">
        <v>20</v>
      </c>
    </row>
    <row r="23" spans="2:13" x14ac:dyDescent="0.25">
      <c r="B23" s="4" t="s">
        <v>19</v>
      </c>
      <c r="C23" s="4" t="s">
        <v>17</v>
      </c>
      <c r="D23" s="4" t="s">
        <v>13</v>
      </c>
      <c r="F23" s="4" t="s">
        <v>21</v>
      </c>
      <c r="H23" s="4" t="s">
        <v>22</v>
      </c>
      <c r="I23" s="4" t="s">
        <v>23</v>
      </c>
      <c r="K23" s="1" t="s">
        <v>24</v>
      </c>
      <c r="M23" s="1" t="s">
        <v>25</v>
      </c>
    </row>
    <row r="24" spans="2:13" x14ac:dyDescent="0.25">
      <c r="H24" s="4"/>
      <c r="I24" s="4"/>
    </row>
    <row r="25" spans="2:13" x14ac:dyDescent="0.25">
      <c r="B25" s="5">
        <f t="shared" ref="B25:B65" si="0">H25</f>
        <v>0</v>
      </c>
      <c r="C25" s="12">
        <f>'Cum Prob'!B4</f>
        <v>6</v>
      </c>
      <c r="D25" s="1">
        <f t="shared" ref="D25:D65" si="1">1-EXP(-(PI()/4)*((B25/C25)^2))</f>
        <v>0</v>
      </c>
      <c r="F25" s="1">
        <f t="shared" ref="F25:F65" si="2">D25-D24</f>
        <v>0</v>
      </c>
      <c r="H25" s="5">
        <v>0</v>
      </c>
      <c r="I25" s="11">
        <v>0</v>
      </c>
      <c r="K25" s="1">
        <f t="shared" ref="K25:K65" si="3">(I25+I24)/2</f>
        <v>0</v>
      </c>
      <c r="M25" s="5">
        <f t="shared" ref="M25:M65" si="4">K25*F25</f>
        <v>0</v>
      </c>
    </row>
    <row r="26" spans="2:13" x14ac:dyDescent="0.25">
      <c r="B26" s="5">
        <f t="shared" si="0"/>
        <v>0.5</v>
      </c>
      <c r="C26" s="5">
        <f t="shared" ref="C26:C65" si="5">C25</f>
        <v>6</v>
      </c>
      <c r="D26" s="1">
        <f t="shared" si="1"/>
        <v>5.4393070197085169E-3</v>
      </c>
      <c r="F26" s="1">
        <f t="shared" si="2"/>
        <v>5.4393070197085169E-3</v>
      </c>
      <c r="H26" s="5">
        <v>0.5</v>
      </c>
      <c r="I26" s="11">
        <v>0</v>
      </c>
      <c r="K26" s="1">
        <f t="shared" si="3"/>
        <v>0</v>
      </c>
      <c r="M26" s="5">
        <f t="shared" si="4"/>
        <v>0</v>
      </c>
    </row>
    <row r="27" spans="2:13" x14ac:dyDescent="0.25">
      <c r="B27" s="5">
        <f t="shared" si="0"/>
        <v>1</v>
      </c>
      <c r="C27" s="5">
        <f t="shared" si="5"/>
        <v>6</v>
      </c>
      <c r="D27" s="1">
        <f t="shared" si="1"/>
        <v>2.1580354549044944E-2</v>
      </c>
      <c r="F27" s="1">
        <f t="shared" si="2"/>
        <v>1.6141047529336428E-2</v>
      </c>
      <c r="H27" s="5">
        <v>1</v>
      </c>
      <c r="I27" s="11">
        <v>0</v>
      </c>
      <c r="K27" s="1">
        <f t="shared" si="3"/>
        <v>0</v>
      </c>
      <c r="M27" s="5">
        <f t="shared" si="4"/>
        <v>0</v>
      </c>
    </row>
    <row r="28" spans="2:13" x14ac:dyDescent="0.25">
      <c r="B28" s="5">
        <f t="shared" si="0"/>
        <v>1.5</v>
      </c>
      <c r="C28" s="5">
        <f t="shared" si="5"/>
        <v>6</v>
      </c>
      <c r="D28" s="1">
        <f t="shared" si="1"/>
        <v>4.790207321629536E-2</v>
      </c>
      <c r="F28" s="1">
        <f t="shared" si="2"/>
        <v>2.6321718667250416E-2</v>
      </c>
      <c r="H28" s="5">
        <v>1.5</v>
      </c>
      <c r="I28" s="11">
        <v>0</v>
      </c>
      <c r="K28" s="1">
        <f t="shared" si="3"/>
        <v>0</v>
      </c>
      <c r="M28" s="5">
        <f t="shared" si="4"/>
        <v>0</v>
      </c>
    </row>
    <row r="29" spans="2:13" x14ac:dyDescent="0.25">
      <c r="B29" s="5">
        <f t="shared" si="0"/>
        <v>2</v>
      </c>
      <c r="C29" s="5">
        <f t="shared" si="5"/>
        <v>6</v>
      </c>
      <c r="D29" s="1">
        <f t="shared" si="1"/>
        <v>8.3567131988642074E-2</v>
      </c>
      <c r="F29" s="1">
        <f t="shared" si="2"/>
        <v>3.5665058772346714E-2</v>
      </c>
      <c r="H29" s="5">
        <v>2</v>
      </c>
      <c r="I29" s="11">
        <v>-400</v>
      </c>
      <c r="K29" s="1">
        <f t="shared" si="3"/>
        <v>-200</v>
      </c>
      <c r="M29" s="5">
        <f t="shared" si="4"/>
        <v>-7.1330117544693428</v>
      </c>
    </row>
    <row r="30" spans="2:13" x14ac:dyDescent="0.25">
      <c r="B30" s="5">
        <f t="shared" si="0"/>
        <v>2.5</v>
      </c>
      <c r="C30" s="5">
        <f t="shared" si="5"/>
        <v>6</v>
      </c>
      <c r="D30" s="1">
        <f t="shared" si="1"/>
        <v>0.12746616632994168</v>
      </c>
      <c r="F30" s="1">
        <f t="shared" si="2"/>
        <v>4.3899034341299603E-2</v>
      </c>
      <c r="H30" s="5">
        <v>2.5</v>
      </c>
      <c r="I30" s="11">
        <v>-100</v>
      </c>
      <c r="K30" s="1">
        <f t="shared" si="3"/>
        <v>-250</v>
      </c>
      <c r="M30" s="5">
        <f t="shared" si="4"/>
        <v>-10.974758585324901</v>
      </c>
    </row>
    <row r="31" spans="2:13" x14ac:dyDescent="0.25">
      <c r="B31" s="5">
        <f t="shared" si="0"/>
        <v>3</v>
      </c>
      <c r="C31" s="5">
        <f t="shared" si="5"/>
        <v>6</v>
      </c>
      <c r="D31" s="1">
        <f t="shared" si="1"/>
        <v>0.17827504196612276</v>
      </c>
      <c r="F31" s="1">
        <f t="shared" si="2"/>
        <v>5.0808875636181083E-2</v>
      </c>
      <c r="H31" s="5">
        <v>3</v>
      </c>
      <c r="I31" s="11">
        <v>150</v>
      </c>
      <c r="K31" s="1">
        <f t="shared" si="3"/>
        <v>25</v>
      </c>
      <c r="M31" s="5">
        <f t="shared" si="4"/>
        <v>1.2702218909045271</v>
      </c>
    </row>
    <row r="32" spans="2:13" x14ac:dyDescent="0.25">
      <c r="B32" s="5">
        <f t="shared" si="0"/>
        <v>3.5</v>
      </c>
      <c r="C32" s="5">
        <f t="shared" si="5"/>
        <v>6</v>
      </c>
      <c r="D32" s="1">
        <f t="shared" si="1"/>
        <v>0.23452103398776147</v>
      </c>
      <c r="F32" s="1">
        <f t="shared" si="2"/>
        <v>5.6245992021638713E-2</v>
      </c>
      <c r="H32" s="5">
        <v>3.5</v>
      </c>
      <c r="I32" s="11">
        <v>560</v>
      </c>
      <c r="K32" s="1">
        <f t="shared" si="3"/>
        <v>355</v>
      </c>
      <c r="M32" s="5">
        <f t="shared" si="4"/>
        <v>19.967327167681745</v>
      </c>
    </row>
    <row r="33" spans="2:13" x14ac:dyDescent="0.25">
      <c r="B33" s="5">
        <f t="shared" si="0"/>
        <v>4</v>
      </c>
      <c r="C33" s="5">
        <f t="shared" si="5"/>
        <v>6</v>
      </c>
      <c r="D33" s="1">
        <f t="shared" si="1"/>
        <v>0.29465331861967536</v>
      </c>
      <c r="F33" s="1">
        <f t="shared" si="2"/>
        <v>6.013228463191389E-2</v>
      </c>
      <c r="H33" s="5">
        <v>4</v>
      </c>
      <c r="I33" s="11">
        <v>860</v>
      </c>
      <c r="K33" s="1">
        <f t="shared" si="3"/>
        <v>710</v>
      </c>
      <c r="M33" s="5">
        <f t="shared" si="4"/>
        <v>42.693922088658866</v>
      </c>
    </row>
    <row r="34" spans="2:13" x14ac:dyDescent="0.25">
      <c r="B34" s="5">
        <f t="shared" si="0"/>
        <v>4.5</v>
      </c>
      <c r="C34" s="5">
        <f t="shared" si="5"/>
        <v>6</v>
      </c>
      <c r="D34" s="1">
        <f t="shared" si="1"/>
        <v>0.35711310157482656</v>
      </c>
      <c r="F34" s="1">
        <f t="shared" si="2"/>
        <v>6.24597829551512E-2</v>
      </c>
      <c r="H34" s="5">
        <v>4.5</v>
      </c>
      <c r="I34" s="11">
        <v>1330</v>
      </c>
      <c r="K34" s="1">
        <f t="shared" si="3"/>
        <v>1095</v>
      </c>
      <c r="M34" s="5">
        <f t="shared" si="4"/>
        <v>68.393462335890561</v>
      </c>
    </row>
    <row r="35" spans="2:13" x14ac:dyDescent="0.25">
      <c r="B35" s="5">
        <f t="shared" si="0"/>
        <v>5</v>
      </c>
      <c r="C35" s="5">
        <f t="shared" si="5"/>
        <v>6</v>
      </c>
      <c r="D35" s="1">
        <f t="shared" si="1"/>
        <v>0.42039902784341832</v>
      </c>
      <c r="F35" s="1">
        <f t="shared" si="2"/>
        <v>6.3285926268591752E-2</v>
      </c>
      <c r="H35" s="5">
        <v>5</v>
      </c>
      <c r="I35" s="11">
        <v>1860</v>
      </c>
      <c r="K35" s="1">
        <f t="shared" si="3"/>
        <v>1595</v>
      </c>
      <c r="M35" s="5">
        <f t="shared" si="4"/>
        <v>100.94105239840384</v>
      </c>
    </row>
    <row r="36" spans="2:13" x14ac:dyDescent="0.25">
      <c r="B36" s="5">
        <f t="shared" si="0"/>
        <v>5.5</v>
      </c>
      <c r="C36" s="5">
        <f t="shared" si="5"/>
        <v>6</v>
      </c>
      <c r="D36" s="1">
        <f t="shared" si="1"/>
        <v>0.48312417827466325</v>
      </c>
      <c r="F36" s="1">
        <f t="shared" si="2"/>
        <v>6.2725150431244936E-2</v>
      </c>
      <c r="H36" s="5">
        <v>5.5</v>
      </c>
      <c r="I36" s="11">
        <v>2470</v>
      </c>
      <c r="K36" s="1">
        <f t="shared" si="3"/>
        <v>2165</v>
      </c>
      <c r="M36" s="5">
        <f t="shared" si="4"/>
        <v>135.79995068364528</v>
      </c>
    </row>
    <row r="37" spans="2:13" x14ac:dyDescent="0.25">
      <c r="B37" s="5">
        <f t="shared" si="0"/>
        <v>6</v>
      </c>
      <c r="C37" s="5">
        <f t="shared" si="5"/>
        <v>6</v>
      </c>
      <c r="D37" s="1">
        <f t="shared" si="1"/>
        <v>0.54406187223400382</v>
      </c>
      <c r="F37" s="1">
        <f t="shared" si="2"/>
        <v>6.0937693959340566E-2</v>
      </c>
      <c r="H37" s="5">
        <v>6</v>
      </c>
      <c r="I37" s="11">
        <v>3250</v>
      </c>
      <c r="K37" s="1">
        <f t="shared" si="3"/>
        <v>2860</v>
      </c>
      <c r="M37" s="5">
        <f t="shared" si="4"/>
        <v>174.28180472371403</v>
      </c>
    </row>
    <row r="38" spans="2:13" x14ac:dyDescent="0.25">
      <c r="B38" s="5">
        <f t="shared" si="0"/>
        <v>6.5</v>
      </c>
      <c r="C38" s="5">
        <f t="shared" si="5"/>
        <v>6</v>
      </c>
      <c r="D38" s="1">
        <f t="shared" si="1"/>
        <v>0.60217855746398641</v>
      </c>
      <c r="F38" s="1">
        <f t="shared" si="2"/>
        <v>5.811668522998259E-2</v>
      </c>
      <c r="H38" s="5">
        <v>6.5</v>
      </c>
      <c r="I38" s="11">
        <v>4030</v>
      </c>
      <c r="K38" s="1">
        <f t="shared" si="3"/>
        <v>3640</v>
      </c>
      <c r="M38" s="5">
        <f t="shared" si="4"/>
        <v>211.54473423713662</v>
      </c>
    </row>
    <row r="39" spans="2:13" x14ac:dyDescent="0.25">
      <c r="B39" s="5">
        <f t="shared" si="0"/>
        <v>7</v>
      </c>
      <c r="C39" s="5">
        <f t="shared" si="5"/>
        <v>6</v>
      </c>
      <c r="D39" s="1">
        <f t="shared" si="1"/>
        <v>0.6566531666787816</v>
      </c>
      <c r="F39" s="1">
        <f t="shared" si="2"/>
        <v>5.4474609214795189E-2</v>
      </c>
      <c r="H39" s="5">
        <v>7</v>
      </c>
      <c r="I39" s="11">
        <v>5290</v>
      </c>
      <c r="K39" s="1">
        <f t="shared" si="3"/>
        <v>4660</v>
      </c>
      <c r="M39" s="5">
        <f t="shared" si="4"/>
        <v>253.85167894094559</v>
      </c>
    </row>
    <row r="40" spans="2:13" x14ac:dyDescent="0.25">
      <c r="B40" s="5">
        <f t="shared" si="0"/>
        <v>7.5</v>
      </c>
      <c r="C40" s="5">
        <f t="shared" si="5"/>
        <v>6</v>
      </c>
      <c r="D40" s="1">
        <f t="shared" si="1"/>
        <v>0.70688335116673828</v>
      </c>
      <c r="F40" s="1">
        <f t="shared" si="2"/>
        <v>5.0230184487956686E-2</v>
      </c>
      <c r="H40" s="5">
        <v>7.5</v>
      </c>
      <c r="I40" s="11">
        <v>6470</v>
      </c>
      <c r="K40" s="1">
        <f t="shared" si="3"/>
        <v>5880</v>
      </c>
      <c r="M40" s="5">
        <f t="shared" si="4"/>
        <v>295.3534847891853</v>
      </c>
    </row>
    <row r="41" spans="2:13" x14ac:dyDescent="0.25">
      <c r="B41" s="5">
        <f t="shared" si="0"/>
        <v>8</v>
      </c>
      <c r="C41" s="5">
        <f t="shared" si="5"/>
        <v>6</v>
      </c>
      <c r="D41" s="1">
        <f t="shared" si="1"/>
        <v>0.75247987857608445</v>
      </c>
      <c r="F41" s="1">
        <f t="shared" si="2"/>
        <v>4.5596527409346166E-2</v>
      </c>
      <c r="H41" s="5">
        <v>8</v>
      </c>
      <c r="I41" s="11">
        <v>7760</v>
      </c>
      <c r="K41" s="1">
        <f t="shared" si="3"/>
        <v>7115</v>
      </c>
      <c r="M41" s="5">
        <f t="shared" si="4"/>
        <v>324.41929251749798</v>
      </c>
    </row>
    <row r="42" spans="2:13" x14ac:dyDescent="0.25">
      <c r="B42" s="5">
        <f t="shared" si="0"/>
        <v>8.5</v>
      </c>
      <c r="C42" s="5">
        <f t="shared" si="5"/>
        <v>6</v>
      </c>
      <c r="D42" s="1">
        <f t="shared" si="1"/>
        <v>0.79325114448813683</v>
      </c>
      <c r="F42" s="1">
        <f t="shared" si="2"/>
        <v>4.0771265912052379E-2</v>
      </c>
      <c r="H42" s="5">
        <v>8.5</v>
      </c>
      <c r="I42" s="11">
        <v>9250</v>
      </c>
      <c r="K42" s="1">
        <f t="shared" si="3"/>
        <v>8505</v>
      </c>
      <c r="M42" s="5">
        <f t="shared" si="4"/>
        <v>346.75961658200549</v>
      </c>
    </row>
    <row r="43" spans="2:13" x14ac:dyDescent="0.25">
      <c r="B43" s="5">
        <f t="shared" si="0"/>
        <v>9</v>
      </c>
      <c r="C43" s="5">
        <f t="shared" si="5"/>
        <v>6</v>
      </c>
      <c r="D43" s="1">
        <f t="shared" si="1"/>
        <v>0.82918016384706994</v>
      </c>
      <c r="F43" s="1">
        <f t="shared" si="2"/>
        <v>3.5929019358933112E-2</v>
      </c>
      <c r="H43" s="5">
        <v>9</v>
      </c>
      <c r="I43" s="11">
        <v>10790</v>
      </c>
      <c r="K43" s="1">
        <f t="shared" si="3"/>
        <v>10020</v>
      </c>
      <c r="M43" s="5">
        <f t="shared" si="4"/>
        <v>360.00877397650976</v>
      </c>
    </row>
    <row r="44" spans="2:13" x14ac:dyDescent="0.25">
      <c r="B44" s="5">
        <f t="shared" si="0"/>
        <v>9.5</v>
      </c>
      <c r="C44" s="5">
        <f t="shared" si="5"/>
        <v>6</v>
      </c>
      <c r="D44" s="1">
        <f t="shared" si="1"/>
        <v>0.86039657609382481</v>
      </c>
      <c r="F44" s="1">
        <f t="shared" si="2"/>
        <v>3.1216412246754865E-2</v>
      </c>
      <c r="H44" s="5">
        <v>9.5</v>
      </c>
      <c r="I44" s="11">
        <v>12200</v>
      </c>
      <c r="K44" s="1">
        <f t="shared" si="3"/>
        <v>11495</v>
      </c>
      <c r="M44" s="5">
        <f t="shared" si="4"/>
        <v>358.8326587764472</v>
      </c>
    </row>
    <row r="45" spans="2:13" x14ac:dyDescent="0.25">
      <c r="B45" s="5">
        <f t="shared" si="0"/>
        <v>10</v>
      </c>
      <c r="C45" s="5">
        <f t="shared" si="5"/>
        <v>6</v>
      </c>
      <c r="D45" s="1">
        <f t="shared" si="1"/>
        <v>0.88714613925356789</v>
      </c>
      <c r="F45" s="1">
        <f t="shared" si="2"/>
        <v>2.6749563159743084E-2</v>
      </c>
      <c r="H45" s="5">
        <v>10</v>
      </c>
      <c r="I45" s="11">
        <v>13550</v>
      </c>
      <c r="K45" s="1">
        <f t="shared" si="3"/>
        <v>12875</v>
      </c>
      <c r="M45" s="5">
        <f t="shared" si="4"/>
        <v>344.40062568169219</v>
      </c>
    </row>
    <row r="46" spans="2:13" x14ac:dyDescent="0.25">
      <c r="B46" s="5">
        <f t="shared" si="0"/>
        <v>10.5</v>
      </c>
      <c r="C46" s="5">
        <f t="shared" si="5"/>
        <v>6</v>
      </c>
      <c r="D46" s="1">
        <f t="shared" si="1"/>
        <v>0.90975994442769093</v>
      </c>
      <c r="F46" s="1">
        <f t="shared" si="2"/>
        <v>2.2613805174123036E-2</v>
      </c>
      <c r="H46" s="5">
        <v>10.5</v>
      </c>
      <c r="I46" s="11">
        <v>14630</v>
      </c>
      <c r="K46" s="1">
        <f t="shared" si="3"/>
        <v>14090</v>
      </c>
      <c r="M46" s="5">
        <f t="shared" si="4"/>
        <v>318.62851490339358</v>
      </c>
    </row>
    <row r="47" spans="2:13" x14ac:dyDescent="0.25">
      <c r="B47" s="5">
        <f t="shared" si="0"/>
        <v>11</v>
      </c>
      <c r="C47" s="5">
        <f t="shared" si="5"/>
        <v>6</v>
      </c>
      <c r="D47" s="1">
        <f t="shared" si="1"/>
        <v>0.92862520574780949</v>
      </c>
      <c r="F47" s="1">
        <f t="shared" si="2"/>
        <v>1.8865261320118565E-2</v>
      </c>
      <c r="H47" s="5">
        <v>11</v>
      </c>
      <c r="I47" s="11">
        <v>15680</v>
      </c>
      <c r="K47" s="1">
        <f t="shared" si="3"/>
        <v>15155</v>
      </c>
      <c r="M47" s="5">
        <f t="shared" si="4"/>
        <v>285.90303530639687</v>
      </c>
    </row>
    <row r="48" spans="2:13" x14ac:dyDescent="0.25">
      <c r="B48" s="5">
        <f t="shared" si="0"/>
        <v>11.5</v>
      </c>
      <c r="C48" s="5">
        <f t="shared" si="5"/>
        <v>6</v>
      </c>
      <c r="D48" s="1">
        <f t="shared" si="1"/>
        <v>0.94415902832948406</v>
      </c>
      <c r="F48" s="1">
        <f t="shared" si="2"/>
        <v>1.5533822581674572E-2</v>
      </c>
      <c r="H48" s="5">
        <v>11.5</v>
      </c>
      <c r="I48" s="11">
        <v>16580</v>
      </c>
      <c r="K48" s="1">
        <f t="shared" si="3"/>
        <v>16130</v>
      </c>
      <c r="M48" s="5">
        <f t="shared" si="4"/>
        <v>250.56055824241085</v>
      </c>
    </row>
    <row r="49" spans="2:13" x14ac:dyDescent="0.25">
      <c r="B49" s="5">
        <f t="shared" si="0"/>
        <v>12</v>
      </c>
      <c r="C49" s="5">
        <f t="shared" si="5"/>
        <v>6</v>
      </c>
      <c r="D49" s="1">
        <f t="shared" si="1"/>
        <v>0.9567860817362277</v>
      </c>
      <c r="F49" s="1">
        <f t="shared" si="2"/>
        <v>1.2627053406743638E-2</v>
      </c>
      <c r="H49" s="5">
        <v>12</v>
      </c>
      <c r="I49" s="11">
        <v>17330</v>
      </c>
      <c r="K49" s="1">
        <f t="shared" si="3"/>
        <v>16955</v>
      </c>
      <c r="M49" s="5">
        <f t="shared" si="4"/>
        <v>214.09169051133838</v>
      </c>
    </row>
    <row r="50" spans="2:13" x14ac:dyDescent="0.25">
      <c r="B50" s="5">
        <f t="shared" si="0"/>
        <v>12.5</v>
      </c>
      <c r="C50" s="5">
        <f t="shared" si="5"/>
        <v>6</v>
      </c>
      <c r="D50" s="1">
        <f t="shared" si="1"/>
        <v>0.96692065453011022</v>
      </c>
      <c r="F50" s="1">
        <f t="shared" si="2"/>
        <v>1.0134572793882524E-2</v>
      </c>
      <c r="H50" s="5">
        <v>12.5</v>
      </c>
      <c r="I50" s="11">
        <v>18130</v>
      </c>
      <c r="K50" s="1">
        <f t="shared" si="3"/>
        <v>17730</v>
      </c>
      <c r="M50" s="5">
        <f t="shared" si="4"/>
        <v>179.68597563553715</v>
      </c>
    </row>
    <row r="51" spans="2:13" x14ac:dyDescent="0.25">
      <c r="B51" s="5">
        <f t="shared" si="0"/>
        <v>13</v>
      </c>
      <c r="C51" s="5">
        <f t="shared" si="5"/>
        <v>6</v>
      </c>
      <c r="D51" s="1">
        <f t="shared" si="1"/>
        <v>0.97495317096362255</v>
      </c>
      <c r="F51" s="1">
        <f t="shared" si="2"/>
        <v>8.0325164335123267E-3</v>
      </c>
      <c r="H51" s="5">
        <v>13</v>
      </c>
      <c r="I51" s="11">
        <v>18790</v>
      </c>
      <c r="K51" s="1">
        <f t="shared" si="3"/>
        <v>18460</v>
      </c>
      <c r="M51" s="5">
        <f t="shared" si="4"/>
        <v>148.28025336263755</v>
      </c>
    </row>
    <row r="52" spans="2:13" x14ac:dyDescent="0.25">
      <c r="B52" s="5">
        <f t="shared" si="0"/>
        <v>13.5</v>
      </c>
      <c r="C52" s="5">
        <f t="shared" si="5"/>
        <v>6</v>
      </c>
      <c r="D52" s="1">
        <f t="shared" si="1"/>
        <v>0.98124093547775915</v>
      </c>
      <c r="F52" s="1">
        <f t="shared" si="2"/>
        <v>6.2877645141365957E-3</v>
      </c>
      <c r="H52" s="5">
        <v>13.5</v>
      </c>
      <c r="I52" s="11">
        <v>19480</v>
      </c>
      <c r="K52" s="1">
        <f t="shared" si="3"/>
        <v>19135</v>
      </c>
      <c r="M52" s="5">
        <f t="shared" si="4"/>
        <v>120.31637397800375</v>
      </c>
    </row>
    <row r="53" spans="2:13" x14ac:dyDescent="0.25">
      <c r="B53" s="5">
        <f t="shared" si="0"/>
        <v>14</v>
      </c>
      <c r="C53" s="5">
        <f t="shared" si="5"/>
        <v>6</v>
      </c>
      <c r="D53" s="1">
        <f t="shared" si="1"/>
        <v>0.98610264392523161</v>
      </c>
      <c r="F53" s="1">
        <f t="shared" si="2"/>
        <v>4.8617084474724681E-3</v>
      </c>
      <c r="H53" s="5">
        <v>14</v>
      </c>
      <c r="I53" s="11">
        <v>20030</v>
      </c>
      <c r="K53" s="1">
        <f t="shared" si="3"/>
        <v>19755</v>
      </c>
      <c r="M53" s="5">
        <f t="shared" si="4"/>
        <v>96.043050379818609</v>
      </c>
    </row>
    <row r="54" spans="2:13" x14ac:dyDescent="0.25">
      <c r="B54" s="5">
        <f t="shared" si="0"/>
        <v>14.5</v>
      </c>
      <c r="C54" s="5">
        <f t="shared" si="5"/>
        <v>6</v>
      </c>
      <c r="D54" s="1">
        <f t="shared" si="1"/>
        <v>0.98981606133469235</v>
      </c>
      <c r="F54" s="1">
        <f t="shared" si="2"/>
        <v>3.7134174094607397E-3</v>
      </c>
      <c r="H54" s="5">
        <v>14.5</v>
      </c>
      <c r="I54" s="11">
        <v>20330</v>
      </c>
      <c r="K54" s="1">
        <f t="shared" si="3"/>
        <v>20180</v>
      </c>
      <c r="M54" s="5">
        <f t="shared" si="4"/>
        <v>74.936763322917727</v>
      </c>
    </row>
    <row r="55" spans="2:13" x14ac:dyDescent="0.25">
      <c r="B55" s="5">
        <f t="shared" si="0"/>
        <v>15</v>
      </c>
      <c r="C55" s="5">
        <f t="shared" si="5"/>
        <v>6</v>
      </c>
      <c r="D55" s="1">
        <f t="shared" si="1"/>
        <v>0.99261820556265634</v>
      </c>
      <c r="F55" s="1">
        <f t="shared" si="2"/>
        <v>2.8021442279639874E-3</v>
      </c>
      <c r="H55" s="5">
        <v>15</v>
      </c>
      <c r="I55" s="11">
        <v>20570</v>
      </c>
      <c r="K55" s="1">
        <f t="shared" si="3"/>
        <v>20450</v>
      </c>
      <c r="M55" s="5">
        <f t="shared" si="4"/>
        <v>57.303849461863543</v>
      </c>
    </row>
    <row r="56" spans="2:13" x14ac:dyDescent="0.25">
      <c r="B56" s="5">
        <f t="shared" si="0"/>
        <v>15.5</v>
      </c>
      <c r="C56" s="5">
        <f t="shared" si="5"/>
        <v>6</v>
      </c>
      <c r="D56" s="1">
        <f t="shared" si="1"/>
        <v>0.99470738014966409</v>
      </c>
      <c r="F56" s="1">
        <f t="shared" si="2"/>
        <v>2.0891745870077472E-3</v>
      </c>
      <c r="H56" s="5">
        <v>15.5</v>
      </c>
      <c r="I56" s="11">
        <v>20880</v>
      </c>
      <c r="K56" s="1">
        <f t="shared" si="3"/>
        <v>20725</v>
      </c>
      <c r="M56" s="5">
        <f t="shared" si="4"/>
        <v>43.298143315735558</v>
      </c>
    </row>
    <row r="57" spans="2:13" x14ac:dyDescent="0.25">
      <c r="B57" s="5">
        <f t="shared" si="0"/>
        <v>16</v>
      </c>
      <c r="C57" s="5">
        <f t="shared" si="5"/>
        <v>6</v>
      </c>
      <c r="D57" s="1">
        <f t="shared" si="1"/>
        <v>0.99624645144977986</v>
      </c>
      <c r="F57" s="1">
        <f t="shared" si="2"/>
        <v>1.5390713001157685E-3</v>
      </c>
      <c r="H57" s="5">
        <v>16</v>
      </c>
      <c r="I57" s="11">
        <v>21150</v>
      </c>
      <c r="K57" s="1">
        <f t="shared" si="3"/>
        <v>21015</v>
      </c>
      <c r="M57" s="5">
        <f t="shared" si="4"/>
        <v>32.343583371932873</v>
      </c>
    </row>
    <row r="58" spans="2:13" x14ac:dyDescent="0.25">
      <c r="B58" s="5">
        <f t="shared" si="0"/>
        <v>16.5</v>
      </c>
      <c r="C58" s="5">
        <f t="shared" si="5"/>
        <v>6</v>
      </c>
      <c r="D58" s="1">
        <f t="shared" si="1"/>
        <v>0.99736684784039265</v>
      </c>
      <c r="F58" s="1">
        <f t="shared" si="2"/>
        <v>1.1203963906127878E-3</v>
      </c>
      <c r="H58" s="5">
        <v>16.5</v>
      </c>
      <c r="I58" s="11">
        <v>21510</v>
      </c>
      <c r="K58" s="1">
        <f t="shared" si="3"/>
        <v>21330</v>
      </c>
      <c r="M58" s="5">
        <f t="shared" si="4"/>
        <v>23.898055011770765</v>
      </c>
    </row>
    <row r="59" spans="2:13" x14ac:dyDescent="0.25">
      <c r="B59" s="5">
        <f t="shared" si="0"/>
        <v>17</v>
      </c>
      <c r="C59" s="5">
        <f t="shared" si="5"/>
        <v>6</v>
      </c>
      <c r="D59" s="1">
        <f t="shared" si="1"/>
        <v>0.99817285734454231</v>
      </c>
      <c r="F59" s="1">
        <f t="shared" si="2"/>
        <v>8.0600950414966288E-4</v>
      </c>
      <c r="H59" s="5">
        <v>17</v>
      </c>
      <c r="I59" s="11">
        <v>21790</v>
      </c>
      <c r="K59" s="1">
        <f t="shared" si="3"/>
        <v>21650</v>
      </c>
      <c r="M59" s="5">
        <f t="shared" si="4"/>
        <v>17.450105764840202</v>
      </c>
    </row>
    <row r="60" spans="2:13" x14ac:dyDescent="0.25">
      <c r="B60" s="5">
        <f t="shared" si="0"/>
        <v>17.5</v>
      </c>
      <c r="C60" s="5">
        <f t="shared" si="5"/>
        <v>6</v>
      </c>
      <c r="D60" s="1">
        <f t="shared" si="1"/>
        <v>0.99874590181550471</v>
      </c>
      <c r="F60" s="1">
        <f t="shared" si="2"/>
        <v>5.7304447096240274E-4</v>
      </c>
      <c r="H60" s="5">
        <v>17.5</v>
      </c>
      <c r="I60" s="11">
        <v>22020</v>
      </c>
      <c r="K60" s="1">
        <f t="shared" si="3"/>
        <v>21905</v>
      </c>
      <c r="M60" s="5">
        <f t="shared" si="4"/>
        <v>12.552539136431433</v>
      </c>
    </row>
    <row r="61" spans="2:13" x14ac:dyDescent="0.25">
      <c r="B61" s="5">
        <f t="shared" si="0"/>
        <v>18</v>
      </c>
      <c r="C61" s="5">
        <f t="shared" si="5"/>
        <v>6</v>
      </c>
      <c r="D61" s="1">
        <f t="shared" si="1"/>
        <v>0.99914856165719479</v>
      </c>
      <c r="F61" s="1">
        <f t="shared" si="2"/>
        <v>4.026598416900784E-4</v>
      </c>
      <c r="H61" s="5">
        <v>18</v>
      </c>
      <c r="I61" s="11">
        <v>22110</v>
      </c>
      <c r="K61" s="1">
        <f t="shared" si="3"/>
        <v>22065</v>
      </c>
      <c r="M61" s="5">
        <f t="shared" si="4"/>
        <v>8.8846894068915798</v>
      </c>
    </row>
    <row r="62" spans="2:13" x14ac:dyDescent="0.25">
      <c r="B62" s="5">
        <f t="shared" si="0"/>
        <v>18.5</v>
      </c>
      <c r="C62" s="5">
        <f t="shared" si="5"/>
        <v>6</v>
      </c>
      <c r="D62" s="1">
        <f t="shared" si="1"/>
        <v>0.99942820882172645</v>
      </c>
      <c r="F62" s="1">
        <f t="shared" si="2"/>
        <v>2.7964716453166005E-4</v>
      </c>
      <c r="H62" s="5">
        <v>18.5</v>
      </c>
      <c r="I62" s="11">
        <v>21990</v>
      </c>
      <c r="K62" s="1">
        <f t="shared" si="3"/>
        <v>22050</v>
      </c>
      <c r="M62" s="5">
        <f t="shared" si="4"/>
        <v>6.1662199779231042</v>
      </c>
    </row>
    <row r="63" spans="2:13" x14ac:dyDescent="0.25">
      <c r="B63" s="5">
        <f t="shared" si="0"/>
        <v>19</v>
      </c>
      <c r="C63" s="5">
        <f t="shared" si="5"/>
        <v>6</v>
      </c>
      <c r="D63" s="1">
        <f t="shared" si="1"/>
        <v>0.99962017435885109</v>
      </c>
      <c r="F63" s="1">
        <f t="shared" si="2"/>
        <v>1.9196553712463871E-4</v>
      </c>
      <c r="H63" s="5">
        <v>19</v>
      </c>
      <c r="I63" s="11">
        <v>22750</v>
      </c>
      <c r="K63" s="1">
        <f t="shared" si="3"/>
        <v>22370</v>
      </c>
      <c r="M63" s="5">
        <f t="shared" si="4"/>
        <v>4.2942690654781677</v>
      </c>
    </row>
    <row r="64" spans="2:13" x14ac:dyDescent="0.25">
      <c r="B64" s="5">
        <f t="shared" si="0"/>
        <v>19.5</v>
      </c>
      <c r="C64" s="5">
        <f t="shared" si="5"/>
        <v>6</v>
      </c>
      <c r="D64" s="1">
        <f t="shared" si="1"/>
        <v>0.99975042924626878</v>
      </c>
      <c r="F64" s="1">
        <f t="shared" si="2"/>
        <v>1.302548874176912E-4</v>
      </c>
      <c r="H64" s="5">
        <v>19.5</v>
      </c>
      <c r="I64" s="11"/>
      <c r="K64" s="1">
        <f t="shared" si="3"/>
        <v>11375</v>
      </c>
      <c r="M64" s="5">
        <f t="shared" si="4"/>
        <v>1.4816493443762373</v>
      </c>
    </row>
    <row r="65" spans="2:137" x14ac:dyDescent="0.25">
      <c r="B65" s="5">
        <f t="shared" si="0"/>
        <v>20</v>
      </c>
      <c r="C65" s="5">
        <f t="shared" si="5"/>
        <v>6</v>
      </c>
      <c r="D65" s="1">
        <f t="shared" si="1"/>
        <v>0.99983779445975174</v>
      </c>
      <c r="F65" s="1">
        <f t="shared" si="2"/>
        <v>8.7365213482959447E-5</v>
      </c>
      <c r="H65" s="5">
        <v>20</v>
      </c>
      <c r="I65" s="11"/>
      <c r="K65" s="1">
        <f t="shared" si="3"/>
        <v>0</v>
      </c>
      <c r="M65" s="5">
        <f t="shared" si="4"/>
        <v>0</v>
      </c>
    </row>
    <row r="66" spans="2:137" x14ac:dyDescent="0.25">
      <c r="M66" s="6">
        <f>SUM(M25:M65)</f>
        <v>4916.5301559502232</v>
      </c>
    </row>
    <row r="67" spans="2:137" x14ac:dyDescent="0.25">
      <c r="I67" s="7"/>
      <c r="J67" s="7"/>
      <c r="K67" s="7"/>
      <c r="L67" s="8" t="s">
        <v>26</v>
      </c>
      <c r="M67" s="9">
        <f>365*24</f>
        <v>8760</v>
      </c>
      <c r="O67" s="4"/>
    </row>
    <row r="68" spans="2:137" x14ac:dyDescent="0.25">
      <c r="I68" s="7"/>
      <c r="J68" s="7"/>
      <c r="K68" s="7"/>
      <c r="L68" s="8" t="s">
        <v>27</v>
      </c>
      <c r="M68" s="10">
        <f>(M67*M66)/1000</f>
        <v>43068.804166123955</v>
      </c>
      <c r="N68" s="4"/>
      <c r="O68" s="4"/>
    </row>
    <row r="69" spans="2:137" x14ac:dyDescent="0.25">
      <c r="D69" s="4" t="s">
        <v>17</v>
      </c>
      <c r="AV69" s="4" t="s">
        <v>17</v>
      </c>
    </row>
    <row r="70" spans="2:137" s="4" customFormat="1" x14ac:dyDescent="0.25">
      <c r="D70" s="4">
        <v>0</v>
      </c>
      <c r="E70" s="4">
        <v>0.5</v>
      </c>
      <c r="F70" s="4">
        <v>1</v>
      </c>
      <c r="G70" s="4">
        <v>1.5</v>
      </c>
      <c r="H70" s="4">
        <v>2</v>
      </c>
      <c r="I70" s="4">
        <v>2.5</v>
      </c>
      <c r="J70" s="4">
        <v>3</v>
      </c>
      <c r="K70" s="4">
        <v>3.5</v>
      </c>
      <c r="L70" s="4">
        <v>4</v>
      </c>
      <c r="M70" s="4">
        <v>4.5</v>
      </c>
      <c r="N70" s="4">
        <v>5</v>
      </c>
      <c r="O70" s="4">
        <v>5.5</v>
      </c>
      <c r="P70" s="4">
        <v>6</v>
      </c>
      <c r="Q70" s="4">
        <v>6.5</v>
      </c>
      <c r="R70" s="4">
        <v>7</v>
      </c>
      <c r="S70" s="4">
        <v>7.5</v>
      </c>
      <c r="T70" s="4">
        <v>8</v>
      </c>
      <c r="U70" s="4">
        <v>8.5</v>
      </c>
      <c r="V70" s="4">
        <v>9</v>
      </c>
      <c r="W70" s="4">
        <v>9.5</v>
      </c>
      <c r="X70" s="4">
        <v>10</v>
      </c>
      <c r="Y70" s="4">
        <v>10.5</v>
      </c>
      <c r="Z70" s="4">
        <v>11</v>
      </c>
      <c r="AA70" s="4">
        <v>11.5</v>
      </c>
      <c r="AB70" s="4">
        <v>12</v>
      </c>
      <c r="AC70" s="4">
        <v>12.5</v>
      </c>
      <c r="AD70" s="4">
        <v>13</v>
      </c>
      <c r="AE70" s="4">
        <v>13.5</v>
      </c>
      <c r="AF70" s="4">
        <v>14</v>
      </c>
      <c r="AG70" s="4">
        <v>14.5</v>
      </c>
      <c r="AH70" s="4">
        <v>15</v>
      </c>
      <c r="AI70" s="4">
        <v>15.5</v>
      </c>
      <c r="AJ70" s="4">
        <v>16</v>
      </c>
      <c r="AK70" s="4">
        <v>16.5</v>
      </c>
      <c r="AL70" s="4">
        <v>17</v>
      </c>
      <c r="AM70" s="4">
        <v>17.5</v>
      </c>
      <c r="AN70" s="4">
        <v>18</v>
      </c>
      <c r="AO70" s="4">
        <v>18.5</v>
      </c>
      <c r="AP70" s="4">
        <v>19</v>
      </c>
      <c r="AQ70" s="4">
        <v>19.5</v>
      </c>
      <c r="AR70" s="4">
        <v>20</v>
      </c>
      <c r="AV70" s="4">
        <v>0</v>
      </c>
      <c r="AW70" s="4">
        <v>0.5</v>
      </c>
      <c r="AX70" s="4">
        <v>1</v>
      </c>
      <c r="AY70" s="4">
        <v>1.5</v>
      </c>
      <c r="AZ70" s="4">
        <v>2</v>
      </c>
      <c r="BA70" s="4">
        <v>2.5</v>
      </c>
      <c r="BB70" s="4">
        <v>3</v>
      </c>
      <c r="BC70" s="4">
        <v>3.5</v>
      </c>
      <c r="BD70" s="4">
        <v>4</v>
      </c>
      <c r="BE70" s="4">
        <v>4.5</v>
      </c>
      <c r="BF70" s="4">
        <v>5</v>
      </c>
      <c r="BG70" s="4">
        <v>5.5</v>
      </c>
      <c r="BH70" s="4">
        <v>6</v>
      </c>
      <c r="BI70" s="4">
        <v>6.5</v>
      </c>
      <c r="BJ70" s="4">
        <v>7</v>
      </c>
      <c r="BK70" s="4">
        <v>7.5</v>
      </c>
      <c r="BL70" s="4">
        <v>8</v>
      </c>
      <c r="BM70" s="4">
        <v>8.5</v>
      </c>
      <c r="BN70" s="4">
        <v>9</v>
      </c>
      <c r="BO70" s="4">
        <v>9.5</v>
      </c>
      <c r="BP70" s="4">
        <v>10</v>
      </c>
      <c r="BQ70" s="4">
        <v>10.5</v>
      </c>
      <c r="BR70" s="4">
        <v>11</v>
      </c>
      <c r="BS70" s="4">
        <v>11.5</v>
      </c>
      <c r="BT70" s="4">
        <v>12</v>
      </c>
      <c r="BU70" s="4">
        <v>12.5</v>
      </c>
      <c r="BV70" s="4">
        <v>13</v>
      </c>
      <c r="BW70" s="4">
        <v>13.5</v>
      </c>
      <c r="BX70" s="4">
        <v>14</v>
      </c>
      <c r="BY70" s="4">
        <v>14.5</v>
      </c>
      <c r="BZ70" s="4">
        <v>15</v>
      </c>
      <c r="CA70" s="4">
        <v>15.5</v>
      </c>
      <c r="CB70" s="4">
        <v>16</v>
      </c>
      <c r="CC70" s="4">
        <v>16.5</v>
      </c>
      <c r="CD70" s="4">
        <v>17</v>
      </c>
      <c r="CE70" s="4">
        <v>17.5</v>
      </c>
      <c r="CF70" s="4">
        <v>18</v>
      </c>
      <c r="CG70" s="4">
        <v>18.5</v>
      </c>
      <c r="CH70" s="4">
        <v>19</v>
      </c>
      <c r="CI70" s="4">
        <v>19.5</v>
      </c>
      <c r="CJ70" s="4">
        <v>20</v>
      </c>
      <c r="CR70" s="4" t="s">
        <v>17</v>
      </c>
      <c r="CS70" s="4">
        <v>0</v>
      </c>
      <c r="CT70" s="4">
        <v>0.5</v>
      </c>
      <c r="CU70" s="4">
        <v>1</v>
      </c>
      <c r="CV70" s="4">
        <v>1.5</v>
      </c>
      <c r="CW70" s="4">
        <v>2</v>
      </c>
      <c r="CX70" s="4">
        <v>2.5</v>
      </c>
      <c r="CY70" s="4">
        <v>3</v>
      </c>
      <c r="CZ70" s="4">
        <v>3.5</v>
      </c>
      <c r="DA70" s="4">
        <v>4</v>
      </c>
      <c r="DB70" s="4">
        <v>4.5</v>
      </c>
      <c r="DC70" s="4">
        <v>5</v>
      </c>
      <c r="DD70" s="4">
        <v>5.5</v>
      </c>
      <c r="DE70" s="4">
        <v>6</v>
      </c>
      <c r="DF70" s="4">
        <v>6.5</v>
      </c>
      <c r="DG70" s="4">
        <v>7</v>
      </c>
      <c r="DH70" s="4">
        <v>7.5</v>
      </c>
      <c r="DI70" s="4">
        <v>8</v>
      </c>
      <c r="DJ70" s="4">
        <v>8.5</v>
      </c>
      <c r="DK70" s="4">
        <v>9</v>
      </c>
      <c r="DL70" s="4">
        <v>9.5</v>
      </c>
      <c r="DM70" s="4">
        <v>10</v>
      </c>
      <c r="DN70" s="4">
        <v>10.5</v>
      </c>
      <c r="DO70" s="4">
        <v>11</v>
      </c>
      <c r="DP70" s="4">
        <v>11.5</v>
      </c>
      <c r="DQ70" s="4">
        <v>12</v>
      </c>
      <c r="DR70" s="4">
        <v>12.5</v>
      </c>
      <c r="DS70" s="4">
        <v>13</v>
      </c>
      <c r="DT70" s="4">
        <v>13.5</v>
      </c>
      <c r="DU70" s="4">
        <v>14</v>
      </c>
      <c r="DV70" s="4">
        <v>14.5</v>
      </c>
      <c r="DW70" s="4">
        <v>15</v>
      </c>
      <c r="DX70" s="4">
        <v>15.5</v>
      </c>
      <c r="DY70" s="4">
        <v>16</v>
      </c>
      <c r="DZ70" s="4">
        <v>16.5</v>
      </c>
      <c r="EA70" s="4">
        <v>17</v>
      </c>
      <c r="EB70" s="4">
        <v>17.5</v>
      </c>
      <c r="EC70" s="4">
        <v>18</v>
      </c>
      <c r="ED70" s="4">
        <v>18.5</v>
      </c>
      <c r="EE70" s="4">
        <v>19</v>
      </c>
      <c r="EF70" s="4">
        <v>19.5</v>
      </c>
      <c r="EG70" s="4">
        <v>20</v>
      </c>
    </row>
    <row r="71" spans="2:137" s="4" customFormat="1" x14ac:dyDescent="0.25">
      <c r="B71" s="4" t="s">
        <v>19</v>
      </c>
      <c r="D71" s="4" t="s">
        <v>13</v>
      </c>
      <c r="E71" s="4" t="s">
        <v>13</v>
      </c>
      <c r="F71" s="4" t="s">
        <v>13</v>
      </c>
      <c r="G71" s="4" t="s">
        <v>13</v>
      </c>
      <c r="H71" s="4" t="s">
        <v>13</v>
      </c>
      <c r="I71" s="4" t="s">
        <v>13</v>
      </c>
      <c r="J71" s="4" t="s">
        <v>13</v>
      </c>
      <c r="K71" s="4" t="s">
        <v>13</v>
      </c>
      <c r="L71" s="4" t="s">
        <v>13</v>
      </c>
      <c r="M71" s="4" t="s">
        <v>13</v>
      </c>
      <c r="N71" s="4" t="s">
        <v>13</v>
      </c>
      <c r="O71" s="4" t="s">
        <v>13</v>
      </c>
      <c r="P71" s="4" t="s">
        <v>13</v>
      </c>
      <c r="Q71" s="4" t="s">
        <v>13</v>
      </c>
      <c r="R71" s="4" t="s">
        <v>13</v>
      </c>
      <c r="S71" s="4" t="s">
        <v>13</v>
      </c>
      <c r="T71" s="4" t="s">
        <v>13</v>
      </c>
      <c r="U71" s="4" t="s">
        <v>13</v>
      </c>
      <c r="V71" s="4" t="s">
        <v>13</v>
      </c>
      <c r="W71" s="4" t="s">
        <v>13</v>
      </c>
      <c r="X71" s="4" t="s">
        <v>13</v>
      </c>
      <c r="Y71" s="4" t="s">
        <v>13</v>
      </c>
      <c r="Z71" s="4" t="s">
        <v>13</v>
      </c>
      <c r="AA71" s="4" t="s">
        <v>13</v>
      </c>
      <c r="AB71" s="4" t="s">
        <v>13</v>
      </c>
      <c r="AC71" s="4" t="s">
        <v>13</v>
      </c>
      <c r="AD71" s="4" t="s">
        <v>13</v>
      </c>
      <c r="AE71" s="4" t="s">
        <v>13</v>
      </c>
      <c r="AF71" s="4" t="s">
        <v>13</v>
      </c>
      <c r="AG71" s="4" t="s">
        <v>13</v>
      </c>
      <c r="AH71" s="4" t="s">
        <v>13</v>
      </c>
      <c r="AI71" s="4" t="s">
        <v>13</v>
      </c>
      <c r="AJ71" s="4" t="s">
        <v>13</v>
      </c>
      <c r="AK71" s="4" t="s">
        <v>13</v>
      </c>
      <c r="AL71" s="4" t="s">
        <v>13</v>
      </c>
      <c r="AM71" s="4" t="s">
        <v>13</v>
      </c>
      <c r="AN71" s="4" t="s">
        <v>13</v>
      </c>
      <c r="AO71" s="4" t="s">
        <v>13</v>
      </c>
      <c r="AP71" s="4" t="s">
        <v>13</v>
      </c>
      <c r="AQ71" s="4" t="s">
        <v>13</v>
      </c>
      <c r="AR71" s="4" t="s">
        <v>13</v>
      </c>
      <c r="AV71" s="4" t="s">
        <v>28</v>
      </c>
      <c r="AW71" s="4" t="s">
        <v>28</v>
      </c>
      <c r="AX71" s="4" t="s">
        <v>28</v>
      </c>
      <c r="AY71" s="4" t="s">
        <v>28</v>
      </c>
      <c r="AZ71" s="4" t="s">
        <v>28</v>
      </c>
      <c r="BA71" s="4" t="s">
        <v>28</v>
      </c>
      <c r="BB71" s="4" t="s">
        <v>28</v>
      </c>
      <c r="BC71" s="4" t="s">
        <v>28</v>
      </c>
      <c r="BD71" s="4" t="s">
        <v>28</v>
      </c>
      <c r="BE71" s="4" t="s">
        <v>28</v>
      </c>
      <c r="BF71" s="4" t="s">
        <v>28</v>
      </c>
      <c r="BG71" s="4" t="s">
        <v>28</v>
      </c>
      <c r="BH71" s="4" t="s">
        <v>28</v>
      </c>
      <c r="BI71" s="4" t="s">
        <v>28</v>
      </c>
      <c r="BJ71" s="4" t="s">
        <v>28</v>
      </c>
      <c r="BK71" s="4" t="s">
        <v>28</v>
      </c>
      <c r="BL71" s="4" t="s">
        <v>28</v>
      </c>
      <c r="BM71" s="4" t="s">
        <v>28</v>
      </c>
      <c r="BN71" s="4" t="s">
        <v>28</v>
      </c>
      <c r="BO71" s="4" t="s">
        <v>28</v>
      </c>
      <c r="BP71" s="4" t="s">
        <v>28</v>
      </c>
      <c r="BQ71" s="4" t="s">
        <v>28</v>
      </c>
      <c r="BR71" s="4" t="s">
        <v>28</v>
      </c>
      <c r="BS71" s="4" t="s">
        <v>28</v>
      </c>
      <c r="BT71" s="4" t="s">
        <v>28</v>
      </c>
      <c r="BU71" s="4" t="s">
        <v>28</v>
      </c>
      <c r="BV71" s="4" t="s">
        <v>28</v>
      </c>
      <c r="BW71" s="4" t="s">
        <v>28</v>
      </c>
      <c r="BX71" s="4" t="s">
        <v>28</v>
      </c>
      <c r="BY71" s="4" t="s">
        <v>28</v>
      </c>
      <c r="BZ71" s="4" t="s">
        <v>28</v>
      </c>
      <c r="CA71" s="4" t="s">
        <v>28</v>
      </c>
      <c r="CB71" s="4" t="s">
        <v>28</v>
      </c>
      <c r="CC71" s="4" t="s">
        <v>28</v>
      </c>
      <c r="CD71" s="4" t="s">
        <v>28</v>
      </c>
      <c r="CE71" s="4" t="s">
        <v>28</v>
      </c>
      <c r="CF71" s="4" t="s">
        <v>28</v>
      </c>
      <c r="CG71" s="4" t="s">
        <v>28</v>
      </c>
      <c r="CH71" s="4" t="s">
        <v>28</v>
      </c>
      <c r="CI71" s="4" t="s">
        <v>28</v>
      </c>
      <c r="CJ71" s="4" t="s">
        <v>28</v>
      </c>
      <c r="CO71" s="4" t="s">
        <v>22</v>
      </c>
      <c r="CP71" s="4" t="s">
        <v>23</v>
      </c>
      <c r="CQ71" s="4" t="s">
        <v>24</v>
      </c>
      <c r="CS71" s="4" t="s">
        <v>29</v>
      </c>
      <c r="CT71" s="4" t="s">
        <v>29</v>
      </c>
      <c r="CU71" s="4" t="s">
        <v>29</v>
      </c>
      <c r="CV71" s="4" t="s">
        <v>29</v>
      </c>
      <c r="CW71" s="4" t="s">
        <v>29</v>
      </c>
      <c r="CX71" s="4" t="s">
        <v>29</v>
      </c>
      <c r="CY71" s="4" t="s">
        <v>29</v>
      </c>
      <c r="CZ71" s="4" t="s">
        <v>29</v>
      </c>
      <c r="DA71" s="4" t="s">
        <v>29</v>
      </c>
      <c r="DB71" s="4" t="s">
        <v>29</v>
      </c>
      <c r="DC71" s="4" t="s">
        <v>29</v>
      </c>
      <c r="DD71" s="4" t="s">
        <v>29</v>
      </c>
      <c r="DE71" s="4" t="s">
        <v>29</v>
      </c>
      <c r="DF71" s="4" t="s">
        <v>29</v>
      </c>
      <c r="DG71" s="4" t="s">
        <v>29</v>
      </c>
      <c r="DH71" s="4" t="s">
        <v>29</v>
      </c>
      <c r="DI71" s="4" t="s">
        <v>29</v>
      </c>
      <c r="DJ71" s="4" t="s">
        <v>29</v>
      </c>
      <c r="DK71" s="4" t="s">
        <v>29</v>
      </c>
      <c r="DL71" s="4" t="s">
        <v>29</v>
      </c>
      <c r="DM71" s="4" t="s">
        <v>29</v>
      </c>
      <c r="DN71" s="4" t="s">
        <v>29</v>
      </c>
      <c r="DO71" s="4" t="s">
        <v>29</v>
      </c>
      <c r="DP71" s="4" t="s">
        <v>29</v>
      </c>
      <c r="DQ71" s="4" t="s">
        <v>29</v>
      </c>
      <c r="DR71" s="4" t="s">
        <v>29</v>
      </c>
      <c r="DS71" s="4" t="s">
        <v>29</v>
      </c>
      <c r="DT71" s="4" t="s">
        <v>29</v>
      </c>
      <c r="DU71" s="4" t="s">
        <v>29</v>
      </c>
      <c r="DV71" s="4" t="s">
        <v>29</v>
      </c>
      <c r="DW71" s="4" t="s">
        <v>29</v>
      </c>
      <c r="DX71" s="4" t="s">
        <v>29</v>
      </c>
      <c r="DY71" s="4" t="s">
        <v>29</v>
      </c>
      <c r="DZ71" s="4" t="s">
        <v>29</v>
      </c>
      <c r="EA71" s="4" t="s">
        <v>29</v>
      </c>
      <c r="EB71" s="4" t="s">
        <v>29</v>
      </c>
      <c r="EC71" s="4" t="s">
        <v>29</v>
      </c>
      <c r="ED71" s="4" t="s">
        <v>29</v>
      </c>
      <c r="EE71" s="4" t="s">
        <v>29</v>
      </c>
      <c r="EF71" s="4" t="s">
        <v>29</v>
      </c>
      <c r="EG71" s="4" t="s">
        <v>29</v>
      </c>
    </row>
    <row r="72" spans="2:137" x14ac:dyDescent="0.25">
      <c r="B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</row>
    <row r="73" spans="2:137" x14ac:dyDescent="0.25">
      <c r="B73" s="5">
        <f t="shared" ref="B73:B113" si="6">CO73</f>
        <v>0</v>
      </c>
      <c r="C73" s="5"/>
      <c r="D73" s="1" t="e">
        <f t="shared" ref="D73:S88" si="7">1-EXP(-(PI()/4)*(($B73/D$70)^2))</f>
        <v>#DIV/0!</v>
      </c>
      <c r="E73" s="1">
        <f t="shared" si="7"/>
        <v>0</v>
      </c>
      <c r="F73" s="1">
        <f t="shared" si="7"/>
        <v>0</v>
      </c>
      <c r="G73" s="1">
        <f t="shared" si="7"/>
        <v>0</v>
      </c>
      <c r="H73" s="1">
        <f t="shared" si="7"/>
        <v>0</v>
      </c>
      <c r="I73" s="1">
        <f t="shared" si="7"/>
        <v>0</v>
      </c>
      <c r="J73" s="1">
        <f t="shared" si="7"/>
        <v>0</v>
      </c>
      <c r="K73" s="1">
        <f t="shared" si="7"/>
        <v>0</v>
      </c>
      <c r="L73" s="1">
        <f t="shared" si="7"/>
        <v>0</v>
      </c>
      <c r="M73" s="1">
        <f t="shared" si="7"/>
        <v>0</v>
      </c>
      <c r="N73" s="1">
        <f t="shared" si="7"/>
        <v>0</v>
      </c>
      <c r="O73" s="1">
        <f t="shared" si="7"/>
        <v>0</v>
      </c>
      <c r="P73" s="1">
        <f t="shared" si="7"/>
        <v>0</v>
      </c>
      <c r="Q73" s="1">
        <f t="shared" si="7"/>
        <v>0</v>
      </c>
      <c r="R73" s="1">
        <f t="shared" si="7"/>
        <v>0</v>
      </c>
      <c r="S73" s="1">
        <f t="shared" si="7"/>
        <v>0</v>
      </c>
      <c r="T73" s="1">
        <f t="shared" ref="T73:AI88" si="8">1-EXP(-(PI()/4)*(($B73/T$70)^2))</f>
        <v>0</v>
      </c>
      <c r="U73" s="1">
        <f t="shared" si="8"/>
        <v>0</v>
      </c>
      <c r="V73" s="1">
        <f t="shared" si="8"/>
        <v>0</v>
      </c>
      <c r="W73" s="1">
        <f t="shared" si="8"/>
        <v>0</v>
      </c>
      <c r="X73" s="1">
        <f t="shared" si="8"/>
        <v>0</v>
      </c>
      <c r="Y73" s="1">
        <f t="shared" si="8"/>
        <v>0</v>
      </c>
      <c r="Z73" s="1">
        <f t="shared" si="8"/>
        <v>0</v>
      </c>
      <c r="AA73" s="1">
        <f t="shared" si="8"/>
        <v>0</v>
      </c>
      <c r="AB73" s="1">
        <f t="shared" si="8"/>
        <v>0</v>
      </c>
      <c r="AC73" s="1">
        <f t="shared" si="8"/>
        <v>0</v>
      </c>
      <c r="AD73" s="1">
        <f t="shared" si="8"/>
        <v>0</v>
      </c>
      <c r="AE73" s="1">
        <f t="shared" si="8"/>
        <v>0</v>
      </c>
      <c r="AF73" s="1">
        <f t="shared" si="8"/>
        <v>0</v>
      </c>
      <c r="AG73" s="1">
        <f t="shared" si="8"/>
        <v>0</v>
      </c>
      <c r="AH73" s="1">
        <f t="shared" si="8"/>
        <v>0</v>
      </c>
      <c r="AI73" s="1">
        <f t="shared" si="8"/>
        <v>0</v>
      </c>
      <c r="AJ73" s="1">
        <f t="shared" ref="AH73:AR88" si="9">1-EXP(-(PI()/4)*(($B73/AJ$70)^2))</f>
        <v>0</v>
      </c>
      <c r="AK73" s="1">
        <f t="shared" si="9"/>
        <v>0</v>
      </c>
      <c r="AL73" s="1">
        <f t="shared" si="9"/>
        <v>0</v>
      </c>
      <c r="AM73" s="1">
        <f t="shared" si="9"/>
        <v>0</v>
      </c>
      <c r="AN73" s="1">
        <f t="shared" si="9"/>
        <v>0</v>
      </c>
      <c r="AO73" s="1">
        <f t="shared" si="9"/>
        <v>0</v>
      </c>
      <c r="AP73" s="1">
        <f t="shared" si="9"/>
        <v>0</v>
      </c>
      <c r="AQ73" s="1">
        <f t="shared" si="9"/>
        <v>0</v>
      </c>
      <c r="AR73" s="1">
        <f t="shared" si="9"/>
        <v>0</v>
      </c>
      <c r="AV73" s="1" t="e">
        <f t="shared" ref="AV73:BK88" si="10">D73-D72</f>
        <v>#DIV/0!</v>
      </c>
      <c r="AW73" s="1">
        <f t="shared" si="10"/>
        <v>0</v>
      </c>
      <c r="AX73" s="1">
        <f t="shared" si="10"/>
        <v>0</v>
      </c>
      <c r="AY73" s="1">
        <f t="shared" si="10"/>
        <v>0</v>
      </c>
      <c r="AZ73" s="1">
        <f t="shared" si="10"/>
        <v>0</v>
      </c>
      <c r="BA73" s="1">
        <f t="shared" si="10"/>
        <v>0</v>
      </c>
      <c r="BB73" s="1">
        <f t="shared" si="10"/>
        <v>0</v>
      </c>
      <c r="BC73" s="1">
        <f t="shared" si="10"/>
        <v>0</v>
      </c>
      <c r="BD73" s="1">
        <f t="shared" si="10"/>
        <v>0</v>
      </c>
      <c r="BE73" s="1">
        <f t="shared" si="10"/>
        <v>0</v>
      </c>
      <c r="BF73" s="1">
        <f t="shared" si="10"/>
        <v>0</v>
      </c>
      <c r="BG73" s="1">
        <f t="shared" si="10"/>
        <v>0</v>
      </c>
      <c r="BH73" s="1">
        <f t="shared" si="10"/>
        <v>0</v>
      </c>
      <c r="BI73" s="1">
        <f t="shared" si="10"/>
        <v>0</v>
      </c>
      <c r="BJ73" s="1">
        <f t="shared" si="10"/>
        <v>0</v>
      </c>
      <c r="BK73" s="1">
        <f t="shared" si="10"/>
        <v>0</v>
      </c>
      <c r="BL73" s="1">
        <f t="shared" ref="BL73:CA88" si="11">T73-T72</f>
        <v>0</v>
      </c>
      <c r="BM73" s="1">
        <f t="shared" si="11"/>
        <v>0</v>
      </c>
      <c r="BN73" s="1">
        <f t="shared" si="11"/>
        <v>0</v>
      </c>
      <c r="BO73" s="1">
        <f t="shared" si="11"/>
        <v>0</v>
      </c>
      <c r="BP73" s="1">
        <f t="shared" si="11"/>
        <v>0</v>
      </c>
      <c r="BQ73" s="1">
        <f t="shared" si="11"/>
        <v>0</v>
      </c>
      <c r="BR73" s="1">
        <f t="shared" si="11"/>
        <v>0</v>
      </c>
      <c r="BS73" s="1">
        <f t="shared" si="11"/>
        <v>0</v>
      </c>
      <c r="BT73" s="1">
        <f t="shared" si="11"/>
        <v>0</v>
      </c>
      <c r="BU73" s="1">
        <f t="shared" si="11"/>
        <v>0</v>
      </c>
      <c r="BV73" s="1">
        <f t="shared" si="11"/>
        <v>0</v>
      </c>
      <c r="BW73" s="1">
        <f t="shared" si="11"/>
        <v>0</v>
      </c>
      <c r="BX73" s="1">
        <f t="shared" si="11"/>
        <v>0</v>
      </c>
      <c r="BY73" s="1">
        <f t="shared" si="11"/>
        <v>0</v>
      </c>
      <c r="BZ73" s="1">
        <f t="shared" si="11"/>
        <v>0</v>
      </c>
      <c r="CA73" s="1">
        <f t="shared" si="11"/>
        <v>0</v>
      </c>
      <c r="CB73" s="1">
        <f t="shared" ref="CB73:CJ101" si="12">AJ73-AJ72</f>
        <v>0</v>
      </c>
      <c r="CC73" s="1">
        <f t="shared" si="12"/>
        <v>0</v>
      </c>
      <c r="CD73" s="1">
        <f t="shared" si="12"/>
        <v>0</v>
      </c>
      <c r="CE73" s="1">
        <f t="shared" si="12"/>
        <v>0</v>
      </c>
      <c r="CF73" s="1">
        <f t="shared" si="12"/>
        <v>0</v>
      </c>
      <c r="CG73" s="1">
        <f t="shared" si="12"/>
        <v>0</v>
      </c>
      <c r="CH73" s="1">
        <f t="shared" si="12"/>
        <v>0</v>
      </c>
      <c r="CI73" s="1">
        <f t="shared" si="12"/>
        <v>0</v>
      </c>
      <c r="CJ73" s="1">
        <f t="shared" si="12"/>
        <v>0</v>
      </c>
      <c r="CO73" s="5">
        <v>0</v>
      </c>
      <c r="CP73" s="1">
        <f t="shared" ref="CP73:CP113" si="13">I25</f>
        <v>0</v>
      </c>
      <c r="CQ73" s="1">
        <f t="shared" ref="CQ73:CQ113" si="14">(CP73+CP72)/2</f>
        <v>0</v>
      </c>
      <c r="CS73" s="5" t="e">
        <f t="shared" ref="CS73:DH88" si="15">$CQ73*AV73</f>
        <v>#DIV/0!</v>
      </c>
      <c r="CT73" s="5">
        <f t="shared" si="15"/>
        <v>0</v>
      </c>
      <c r="CU73" s="5">
        <f t="shared" si="15"/>
        <v>0</v>
      </c>
      <c r="CV73" s="5">
        <f t="shared" si="15"/>
        <v>0</v>
      </c>
      <c r="CW73" s="5">
        <f t="shared" si="15"/>
        <v>0</v>
      </c>
      <c r="CX73" s="5">
        <f t="shared" si="15"/>
        <v>0</v>
      </c>
      <c r="CY73" s="5">
        <f t="shared" si="15"/>
        <v>0</v>
      </c>
      <c r="CZ73" s="5">
        <f t="shared" si="15"/>
        <v>0</v>
      </c>
      <c r="DA73" s="5">
        <f t="shared" si="15"/>
        <v>0</v>
      </c>
      <c r="DB73" s="5">
        <f t="shared" si="15"/>
        <v>0</v>
      </c>
      <c r="DC73" s="5">
        <f t="shared" si="15"/>
        <v>0</v>
      </c>
      <c r="DD73" s="5">
        <f t="shared" si="15"/>
        <v>0</v>
      </c>
      <c r="DE73" s="5">
        <f t="shared" si="15"/>
        <v>0</v>
      </c>
      <c r="DF73" s="5">
        <f t="shared" si="15"/>
        <v>0</v>
      </c>
      <c r="DG73" s="5">
        <f t="shared" si="15"/>
        <v>0</v>
      </c>
      <c r="DH73" s="5">
        <f t="shared" si="15"/>
        <v>0</v>
      </c>
      <c r="DI73" s="5">
        <f t="shared" ref="DI73:DX88" si="16">$CQ73*BL73</f>
        <v>0</v>
      </c>
      <c r="DJ73" s="5">
        <f t="shared" si="16"/>
        <v>0</v>
      </c>
      <c r="DK73" s="5">
        <f t="shared" si="16"/>
        <v>0</v>
      </c>
      <c r="DL73" s="5">
        <f t="shared" si="16"/>
        <v>0</v>
      </c>
      <c r="DM73" s="5">
        <f t="shared" si="16"/>
        <v>0</v>
      </c>
      <c r="DN73" s="5">
        <f t="shared" si="16"/>
        <v>0</v>
      </c>
      <c r="DO73" s="5">
        <f t="shared" si="16"/>
        <v>0</v>
      </c>
      <c r="DP73" s="5">
        <f t="shared" si="16"/>
        <v>0</v>
      </c>
      <c r="DQ73" s="5">
        <f t="shared" si="16"/>
        <v>0</v>
      </c>
      <c r="DR73" s="5">
        <f t="shared" si="16"/>
        <v>0</v>
      </c>
      <c r="DS73" s="5">
        <f t="shared" si="16"/>
        <v>0</v>
      </c>
      <c r="DT73" s="5">
        <f t="shared" si="16"/>
        <v>0</v>
      </c>
      <c r="DU73" s="5">
        <f t="shared" si="16"/>
        <v>0</v>
      </c>
      <c r="DV73" s="5">
        <f t="shared" si="16"/>
        <v>0</v>
      </c>
      <c r="DW73" s="5">
        <f t="shared" si="16"/>
        <v>0</v>
      </c>
      <c r="DX73" s="5">
        <f t="shared" si="16"/>
        <v>0</v>
      </c>
      <c r="DY73" s="5">
        <f t="shared" ref="DY73:EG101" si="17">$CQ73*CB73</f>
        <v>0</v>
      </c>
      <c r="DZ73" s="5">
        <f t="shared" si="17"/>
        <v>0</v>
      </c>
      <c r="EA73" s="5">
        <f t="shared" si="17"/>
        <v>0</v>
      </c>
      <c r="EB73" s="5">
        <f t="shared" si="17"/>
        <v>0</v>
      </c>
      <c r="EC73" s="5">
        <f t="shared" si="17"/>
        <v>0</v>
      </c>
      <c r="ED73" s="5">
        <f t="shared" si="17"/>
        <v>0</v>
      </c>
      <c r="EE73" s="5">
        <f t="shared" si="17"/>
        <v>0</v>
      </c>
      <c r="EF73" s="5">
        <f t="shared" si="17"/>
        <v>0</v>
      </c>
      <c r="EG73" s="5">
        <f t="shared" si="17"/>
        <v>0</v>
      </c>
    </row>
    <row r="74" spans="2:137" x14ac:dyDescent="0.25">
      <c r="B74" s="5">
        <f t="shared" si="6"/>
        <v>0.5</v>
      </c>
      <c r="C74" s="5"/>
      <c r="D74" s="1" t="e">
        <f t="shared" si="7"/>
        <v>#DIV/0!</v>
      </c>
      <c r="E74" s="1">
        <f t="shared" si="7"/>
        <v>0.54406187223400382</v>
      </c>
      <c r="F74" s="1">
        <f t="shared" si="7"/>
        <v>0.17827504196612276</v>
      </c>
      <c r="G74" s="1">
        <f t="shared" si="7"/>
        <v>8.3567131988642074E-2</v>
      </c>
      <c r="H74" s="1">
        <f t="shared" si="7"/>
        <v>4.790207321629536E-2</v>
      </c>
      <c r="I74" s="1">
        <f t="shared" si="7"/>
        <v>3.0927573695189392E-2</v>
      </c>
      <c r="J74" s="1">
        <f t="shared" si="7"/>
        <v>2.1580354549044944E-2</v>
      </c>
      <c r="K74" s="1">
        <f t="shared" si="7"/>
        <v>1.5900760580767503E-2</v>
      </c>
      <c r="L74" s="1">
        <f t="shared" si="7"/>
        <v>1.2196854274248436E-2</v>
      </c>
      <c r="M74" s="1">
        <f t="shared" si="7"/>
        <v>9.6494163304466918E-3</v>
      </c>
      <c r="N74" s="1">
        <f t="shared" si="7"/>
        <v>7.823219707438489E-3</v>
      </c>
      <c r="O74" s="1">
        <f t="shared" si="7"/>
        <v>6.469873565355555E-3</v>
      </c>
      <c r="P74" s="1">
        <f t="shared" si="7"/>
        <v>5.4393070197085169E-3</v>
      </c>
      <c r="Q74" s="1">
        <f t="shared" si="7"/>
        <v>4.6365442983838934E-3</v>
      </c>
      <c r="R74" s="1">
        <f t="shared" si="7"/>
        <v>3.9991156404335371E-3</v>
      </c>
      <c r="S74" s="1">
        <f t="shared" si="7"/>
        <v>3.4845732381804106E-3</v>
      </c>
      <c r="T74" s="1">
        <f t="shared" si="8"/>
        <v>3.0632601907745194E-3</v>
      </c>
      <c r="U74" s="1">
        <f t="shared" si="8"/>
        <v>2.7139512612497363E-3</v>
      </c>
      <c r="V74" s="1">
        <f t="shared" si="8"/>
        <v>2.4211327243067737E-3</v>
      </c>
      <c r="W74" s="1">
        <f t="shared" si="8"/>
        <v>2.1732532393023973E-3</v>
      </c>
      <c r="X74" s="1">
        <f t="shared" si="8"/>
        <v>1.961569012413622E-3</v>
      </c>
      <c r="Y74" s="1">
        <f t="shared" si="8"/>
        <v>1.7793632690887851E-3</v>
      </c>
      <c r="Z74" s="1">
        <f t="shared" si="8"/>
        <v>1.621407574229683E-3</v>
      </c>
      <c r="AA74" s="1">
        <f t="shared" si="8"/>
        <v>1.4835830199331212E-3</v>
      </c>
      <c r="AB74" s="1">
        <f t="shared" si="8"/>
        <v>1.3626092819094549E-3</v>
      </c>
      <c r="AC74" s="1">
        <f t="shared" si="8"/>
        <v>1.255847823713574E-3</v>
      </c>
      <c r="AD74" s="1">
        <f t="shared" si="8"/>
        <v>1.1611569376301922E-3</v>
      </c>
      <c r="AE74" s="1">
        <f t="shared" si="8"/>
        <v>1.0767835878515708E-3</v>
      </c>
      <c r="AF74" s="1">
        <f t="shared" si="8"/>
        <v>1.0012817542365271E-3</v>
      </c>
      <c r="AG74" s="1">
        <f t="shared" si="8"/>
        <v>9.3345010861112243E-4</v>
      </c>
      <c r="AH74" s="1">
        <f t="shared" si="9"/>
        <v>8.7228396496030758E-4</v>
      </c>
      <c r="AI74" s="1">
        <f t="shared" si="9"/>
        <v>8.1693788651548971E-4</v>
      </c>
      <c r="AJ74" s="1">
        <f t="shared" si="9"/>
        <v>7.6669633199633047E-4</v>
      </c>
      <c r="AK74" s="1">
        <f t="shared" si="9"/>
        <v>7.2095042497388739E-4</v>
      </c>
      <c r="AL74" s="1">
        <f t="shared" si="9"/>
        <v>6.7917942911599472E-4</v>
      </c>
      <c r="AM74" s="1">
        <f t="shared" si="9"/>
        <v>6.4093587067282076E-4</v>
      </c>
      <c r="AN74" s="1">
        <f t="shared" si="9"/>
        <v>6.0583351011167519E-4</v>
      </c>
      <c r="AO74" s="1">
        <f t="shared" si="9"/>
        <v>5.7353755601918799E-4</v>
      </c>
      <c r="AP74" s="1">
        <f t="shared" si="9"/>
        <v>5.4375665602568457E-4</v>
      </c>
      <c r="AQ74" s="1">
        <f t="shared" si="9"/>
        <v>5.16236305343587E-4</v>
      </c>
      <c r="AR74" s="1">
        <f t="shared" si="9"/>
        <v>4.9075339326487555E-4</v>
      </c>
      <c r="AV74" s="1" t="e">
        <f t="shared" si="10"/>
        <v>#DIV/0!</v>
      </c>
      <c r="AW74" s="1">
        <f t="shared" si="10"/>
        <v>0.54406187223400382</v>
      </c>
      <c r="AX74" s="1">
        <f t="shared" si="10"/>
        <v>0.17827504196612276</v>
      </c>
      <c r="AY74" s="1">
        <f t="shared" si="10"/>
        <v>8.3567131988642074E-2</v>
      </c>
      <c r="AZ74" s="1">
        <f t="shared" si="10"/>
        <v>4.790207321629536E-2</v>
      </c>
      <c r="BA74" s="1">
        <f t="shared" si="10"/>
        <v>3.0927573695189392E-2</v>
      </c>
      <c r="BB74" s="1">
        <f t="shared" si="10"/>
        <v>2.1580354549044944E-2</v>
      </c>
      <c r="BC74" s="1">
        <f t="shared" si="10"/>
        <v>1.5900760580767503E-2</v>
      </c>
      <c r="BD74" s="1">
        <f t="shared" si="10"/>
        <v>1.2196854274248436E-2</v>
      </c>
      <c r="BE74" s="1">
        <f t="shared" si="10"/>
        <v>9.6494163304466918E-3</v>
      </c>
      <c r="BF74" s="1">
        <f t="shared" si="10"/>
        <v>7.823219707438489E-3</v>
      </c>
      <c r="BG74" s="1">
        <f t="shared" si="10"/>
        <v>6.469873565355555E-3</v>
      </c>
      <c r="BH74" s="1">
        <f t="shared" si="10"/>
        <v>5.4393070197085169E-3</v>
      </c>
      <c r="BI74" s="1">
        <f t="shared" si="10"/>
        <v>4.6365442983838934E-3</v>
      </c>
      <c r="BJ74" s="1">
        <f t="shared" si="10"/>
        <v>3.9991156404335371E-3</v>
      </c>
      <c r="BK74" s="1">
        <f t="shared" si="10"/>
        <v>3.4845732381804106E-3</v>
      </c>
      <c r="BL74" s="1">
        <f t="shared" si="11"/>
        <v>3.0632601907745194E-3</v>
      </c>
      <c r="BM74" s="1">
        <f t="shared" si="11"/>
        <v>2.7139512612497363E-3</v>
      </c>
      <c r="BN74" s="1">
        <f t="shared" si="11"/>
        <v>2.4211327243067737E-3</v>
      </c>
      <c r="BO74" s="1">
        <f t="shared" si="11"/>
        <v>2.1732532393023973E-3</v>
      </c>
      <c r="BP74" s="1">
        <f t="shared" si="11"/>
        <v>1.961569012413622E-3</v>
      </c>
      <c r="BQ74" s="1">
        <f t="shared" si="11"/>
        <v>1.7793632690887851E-3</v>
      </c>
      <c r="BR74" s="1">
        <f t="shared" si="11"/>
        <v>1.621407574229683E-3</v>
      </c>
      <c r="BS74" s="1">
        <f t="shared" si="11"/>
        <v>1.4835830199331212E-3</v>
      </c>
      <c r="BT74" s="1">
        <f t="shared" si="11"/>
        <v>1.3626092819094549E-3</v>
      </c>
      <c r="BU74" s="1">
        <f t="shared" si="11"/>
        <v>1.255847823713574E-3</v>
      </c>
      <c r="BV74" s="1">
        <f t="shared" si="11"/>
        <v>1.1611569376301922E-3</v>
      </c>
      <c r="BW74" s="1">
        <f t="shared" si="11"/>
        <v>1.0767835878515708E-3</v>
      </c>
      <c r="BX74" s="1">
        <f t="shared" si="11"/>
        <v>1.0012817542365271E-3</v>
      </c>
      <c r="BY74" s="1">
        <f t="shared" si="11"/>
        <v>9.3345010861112243E-4</v>
      </c>
      <c r="BZ74" s="1">
        <f t="shared" si="11"/>
        <v>8.7228396496030758E-4</v>
      </c>
      <c r="CA74" s="1">
        <f t="shared" si="11"/>
        <v>8.1693788651548971E-4</v>
      </c>
      <c r="CB74" s="1">
        <f t="shared" si="12"/>
        <v>7.6669633199633047E-4</v>
      </c>
      <c r="CC74" s="1">
        <f t="shared" si="12"/>
        <v>7.2095042497388739E-4</v>
      </c>
      <c r="CD74" s="1">
        <f t="shared" si="12"/>
        <v>6.7917942911599472E-4</v>
      </c>
      <c r="CE74" s="1">
        <f t="shared" si="12"/>
        <v>6.4093587067282076E-4</v>
      </c>
      <c r="CF74" s="1">
        <f t="shared" si="12"/>
        <v>6.0583351011167519E-4</v>
      </c>
      <c r="CG74" s="1">
        <f t="shared" si="12"/>
        <v>5.7353755601918799E-4</v>
      </c>
      <c r="CH74" s="1">
        <f t="shared" si="12"/>
        <v>5.4375665602568457E-4</v>
      </c>
      <c r="CI74" s="1">
        <f t="shared" si="12"/>
        <v>5.16236305343587E-4</v>
      </c>
      <c r="CJ74" s="1">
        <f t="shared" si="12"/>
        <v>4.9075339326487555E-4</v>
      </c>
      <c r="CO74" s="5">
        <v>0.5</v>
      </c>
      <c r="CP74" s="1">
        <f t="shared" si="13"/>
        <v>0</v>
      </c>
      <c r="CQ74" s="1">
        <f t="shared" si="14"/>
        <v>0</v>
      </c>
      <c r="CS74" s="5" t="e">
        <f t="shared" si="15"/>
        <v>#DIV/0!</v>
      </c>
      <c r="CT74" s="5">
        <f t="shared" si="15"/>
        <v>0</v>
      </c>
      <c r="CU74" s="5">
        <f t="shared" si="15"/>
        <v>0</v>
      </c>
      <c r="CV74" s="5">
        <f t="shared" si="15"/>
        <v>0</v>
      </c>
      <c r="CW74" s="5">
        <f t="shared" si="15"/>
        <v>0</v>
      </c>
      <c r="CX74" s="5">
        <f t="shared" si="15"/>
        <v>0</v>
      </c>
      <c r="CY74" s="5">
        <f t="shared" si="15"/>
        <v>0</v>
      </c>
      <c r="CZ74" s="5">
        <f t="shared" si="15"/>
        <v>0</v>
      </c>
      <c r="DA74" s="5">
        <f t="shared" si="15"/>
        <v>0</v>
      </c>
      <c r="DB74" s="5">
        <f t="shared" si="15"/>
        <v>0</v>
      </c>
      <c r="DC74" s="5">
        <f t="shared" si="15"/>
        <v>0</v>
      </c>
      <c r="DD74" s="5">
        <f t="shared" si="15"/>
        <v>0</v>
      </c>
      <c r="DE74" s="5">
        <f t="shared" si="15"/>
        <v>0</v>
      </c>
      <c r="DF74" s="5">
        <f t="shared" si="15"/>
        <v>0</v>
      </c>
      <c r="DG74" s="5">
        <f t="shared" si="15"/>
        <v>0</v>
      </c>
      <c r="DH74" s="5">
        <f t="shared" si="15"/>
        <v>0</v>
      </c>
      <c r="DI74" s="5">
        <f t="shared" si="16"/>
        <v>0</v>
      </c>
      <c r="DJ74" s="5">
        <f t="shared" si="16"/>
        <v>0</v>
      </c>
      <c r="DK74" s="5">
        <f t="shared" si="16"/>
        <v>0</v>
      </c>
      <c r="DL74" s="5">
        <f t="shared" si="16"/>
        <v>0</v>
      </c>
      <c r="DM74" s="5">
        <f t="shared" si="16"/>
        <v>0</v>
      </c>
      <c r="DN74" s="5">
        <f t="shared" si="16"/>
        <v>0</v>
      </c>
      <c r="DO74" s="5">
        <f t="shared" si="16"/>
        <v>0</v>
      </c>
      <c r="DP74" s="5">
        <f t="shared" si="16"/>
        <v>0</v>
      </c>
      <c r="DQ74" s="5">
        <f t="shared" si="16"/>
        <v>0</v>
      </c>
      <c r="DR74" s="5">
        <f t="shared" si="16"/>
        <v>0</v>
      </c>
      <c r="DS74" s="5">
        <f t="shared" si="16"/>
        <v>0</v>
      </c>
      <c r="DT74" s="5">
        <f t="shared" si="16"/>
        <v>0</v>
      </c>
      <c r="DU74" s="5">
        <f t="shared" si="16"/>
        <v>0</v>
      </c>
      <c r="DV74" s="5">
        <f t="shared" si="16"/>
        <v>0</v>
      </c>
      <c r="DW74" s="5">
        <f t="shared" si="16"/>
        <v>0</v>
      </c>
      <c r="DX74" s="5">
        <f t="shared" si="16"/>
        <v>0</v>
      </c>
      <c r="DY74" s="5">
        <f t="shared" si="17"/>
        <v>0</v>
      </c>
      <c r="DZ74" s="5">
        <f t="shared" si="17"/>
        <v>0</v>
      </c>
      <c r="EA74" s="5">
        <f t="shared" si="17"/>
        <v>0</v>
      </c>
      <c r="EB74" s="5">
        <f t="shared" si="17"/>
        <v>0</v>
      </c>
      <c r="EC74" s="5">
        <f t="shared" si="17"/>
        <v>0</v>
      </c>
      <c r="ED74" s="5">
        <f t="shared" si="17"/>
        <v>0</v>
      </c>
      <c r="EE74" s="5">
        <f t="shared" si="17"/>
        <v>0</v>
      </c>
      <c r="EF74" s="5">
        <f t="shared" si="17"/>
        <v>0</v>
      </c>
      <c r="EG74" s="5">
        <f t="shared" si="17"/>
        <v>0</v>
      </c>
    </row>
    <row r="75" spans="2:137" x14ac:dyDescent="0.25">
      <c r="B75" s="5">
        <f t="shared" si="6"/>
        <v>1</v>
      </c>
      <c r="C75" s="5"/>
      <c r="D75" s="1" t="e">
        <f t="shared" si="7"/>
        <v>#DIV/0!</v>
      </c>
      <c r="E75" s="1">
        <f t="shared" si="7"/>
        <v>0.9567860817362277</v>
      </c>
      <c r="F75" s="1">
        <f t="shared" si="7"/>
        <v>0.54406187223400382</v>
      </c>
      <c r="G75" s="1">
        <f t="shared" si="7"/>
        <v>0.29465331861967536</v>
      </c>
      <c r="H75" s="1">
        <f t="shared" si="7"/>
        <v>0.17827504196612276</v>
      </c>
      <c r="I75" s="1">
        <f t="shared" si="7"/>
        <v>0.11808862170182366</v>
      </c>
      <c r="J75" s="1">
        <f t="shared" si="7"/>
        <v>8.3567131988642074E-2</v>
      </c>
      <c r="K75" s="1">
        <f t="shared" si="7"/>
        <v>6.2102054299161935E-2</v>
      </c>
      <c r="L75" s="1">
        <f t="shared" si="7"/>
        <v>4.790207321629536E-2</v>
      </c>
      <c r="M75" s="1">
        <f t="shared" si="7"/>
        <v>3.804258311528097E-2</v>
      </c>
      <c r="N75" s="1">
        <f t="shared" si="7"/>
        <v>3.0927573695189392E-2</v>
      </c>
      <c r="O75" s="1">
        <f t="shared" si="7"/>
        <v>2.5629420222095467E-2</v>
      </c>
      <c r="P75" s="1">
        <f t="shared" si="7"/>
        <v>2.1580354549044944E-2</v>
      </c>
      <c r="Q75" s="1">
        <f t="shared" si="7"/>
        <v>1.8417590170448084E-2</v>
      </c>
      <c r="R75" s="1">
        <f t="shared" si="7"/>
        <v>1.5900760580767503E-2</v>
      </c>
      <c r="S75" s="1">
        <f t="shared" si="7"/>
        <v>1.3865608543620511E-2</v>
      </c>
      <c r="T75" s="1">
        <f t="shared" si="8"/>
        <v>1.2196854274248436E-2</v>
      </c>
      <c r="U75" s="1">
        <f t="shared" si="8"/>
        <v>1.0811691760830855E-2</v>
      </c>
      <c r="V75" s="1">
        <f t="shared" si="8"/>
        <v>9.6494163304466918E-3</v>
      </c>
      <c r="W75" s="1">
        <f t="shared" si="8"/>
        <v>8.6647158144074199E-3</v>
      </c>
      <c r="X75" s="1">
        <f t="shared" si="8"/>
        <v>7.823219707438489E-3</v>
      </c>
      <c r="Y75" s="1">
        <f t="shared" si="8"/>
        <v>7.0984787992779408E-3</v>
      </c>
      <c r="Z75" s="1">
        <f t="shared" si="8"/>
        <v>6.469873565355555E-3</v>
      </c>
      <c r="AA75" s="1">
        <f t="shared" si="8"/>
        <v>5.9211390250007989E-3</v>
      </c>
      <c r="AB75" s="1">
        <f t="shared" si="8"/>
        <v>5.4393070197085169E-3</v>
      </c>
      <c r="AC75" s="1">
        <f t="shared" si="8"/>
        <v>5.0139362924893627E-3</v>
      </c>
      <c r="AD75" s="1">
        <f t="shared" si="8"/>
        <v>4.6365442983838934E-3</v>
      </c>
      <c r="AE75" s="1">
        <f t="shared" si="8"/>
        <v>4.3001825666537652E-3</v>
      </c>
      <c r="AF75" s="1">
        <f t="shared" si="8"/>
        <v>3.9991156404335371E-3</v>
      </c>
      <c r="AG75" s="1">
        <f t="shared" si="8"/>
        <v>3.7285757124229102E-3</v>
      </c>
      <c r="AH75" s="1">
        <f t="shared" si="9"/>
        <v>3.4845732381804106E-3</v>
      </c>
      <c r="AI75" s="1">
        <f t="shared" si="9"/>
        <v>3.2637494014103874E-3</v>
      </c>
      <c r="AJ75" s="1">
        <f t="shared" si="9"/>
        <v>3.0632601907745194E-3</v>
      </c>
      <c r="AK75" s="1">
        <f t="shared" si="9"/>
        <v>2.8806845814457471E-3</v>
      </c>
      <c r="AL75" s="1">
        <f t="shared" si="9"/>
        <v>2.7139512612497363E-3</v>
      </c>
      <c r="AM75" s="1">
        <f t="shared" si="9"/>
        <v>2.5612797429636069E-3</v>
      </c>
      <c r="AN75" s="1">
        <f t="shared" si="9"/>
        <v>2.4211327243067737E-3</v>
      </c>
      <c r="AO75" s="1">
        <f t="shared" si="9"/>
        <v>2.2921773066495454E-3</v>
      </c>
      <c r="AP75" s="1">
        <f t="shared" si="9"/>
        <v>2.1732532393023973E-3</v>
      </c>
      <c r="AQ75" s="1">
        <f t="shared" si="9"/>
        <v>2.0633467720730936E-3</v>
      </c>
      <c r="AR75" s="1">
        <f t="shared" si="9"/>
        <v>1.961569012413622E-3</v>
      </c>
      <c r="AV75" s="1" t="e">
        <f t="shared" si="10"/>
        <v>#DIV/0!</v>
      </c>
      <c r="AW75" s="1">
        <f t="shared" si="10"/>
        <v>0.41272420950222388</v>
      </c>
      <c r="AX75" s="1">
        <f t="shared" si="10"/>
        <v>0.36578683026788106</v>
      </c>
      <c r="AY75" s="1">
        <f t="shared" si="10"/>
        <v>0.21108618663103329</v>
      </c>
      <c r="AZ75" s="1">
        <f t="shared" si="10"/>
        <v>0.1303729687498274</v>
      </c>
      <c r="BA75" s="1">
        <f t="shared" si="10"/>
        <v>8.7161048006634267E-2</v>
      </c>
      <c r="BB75" s="1">
        <f t="shared" si="10"/>
        <v>6.1986777439597129E-2</v>
      </c>
      <c r="BC75" s="1">
        <f t="shared" si="10"/>
        <v>4.6201293718394432E-2</v>
      </c>
      <c r="BD75" s="1">
        <f t="shared" si="10"/>
        <v>3.5705218942046923E-2</v>
      </c>
      <c r="BE75" s="1">
        <f t="shared" si="10"/>
        <v>2.8393166784834278E-2</v>
      </c>
      <c r="BF75" s="1">
        <f t="shared" si="10"/>
        <v>2.3104353987750903E-2</v>
      </c>
      <c r="BG75" s="1">
        <f t="shared" si="10"/>
        <v>1.9159546656739912E-2</v>
      </c>
      <c r="BH75" s="1">
        <f t="shared" si="10"/>
        <v>1.6141047529336428E-2</v>
      </c>
      <c r="BI75" s="1">
        <f t="shared" si="10"/>
        <v>1.378104587206419E-2</v>
      </c>
      <c r="BJ75" s="1">
        <f t="shared" si="10"/>
        <v>1.1901644940333966E-2</v>
      </c>
      <c r="BK75" s="1">
        <f t="shared" si="10"/>
        <v>1.0381035305440101E-2</v>
      </c>
      <c r="BL75" s="1">
        <f t="shared" si="11"/>
        <v>9.1335940834739171E-3</v>
      </c>
      <c r="BM75" s="1">
        <f t="shared" si="11"/>
        <v>8.0977404995811186E-3</v>
      </c>
      <c r="BN75" s="1">
        <f t="shared" si="11"/>
        <v>7.228283606139918E-3</v>
      </c>
      <c r="BO75" s="1">
        <f t="shared" si="11"/>
        <v>6.4914625751050226E-3</v>
      </c>
      <c r="BP75" s="1">
        <f t="shared" si="11"/>
        <v>5.861650695024867E-3</v>
      </c>
      <c r="BQ75" s="1">
        <f t="shared" si="11"/>
        <v>5.3191155301891557E-3</v>
      </c>
      <c r="BR75" s="1">
        <f t="shared" si="11"/>
        <v>4.8484659911258721E-3</v>
      </c>
      <c r="BS75" s="1">
        <f t="shared" si="11"/>
        <v>4.4375560050676777E-3</v>
      </c>
      <c r="BT75" s="1">
        <f t="shared" si="11"/>
        <v>4.0766977377990621E-3</v>
      </c>
      <c r="BU75" s="1">
        <f t="shared" si="11"/>
        <v>3.7580884687757887E-3</v>
      </c>
      <c r="BV75" s="1">
        <f t="shared" si="11"/>
        <v>3.4753873607537011E-3</v>
      </c>
      <c r="BW75" s="1">
        <f t="shared" si="11"/>
        <v>3.2233989788021944E-3</v>
      </c>
      <c r="BX75" s="1">
        <f t="shared" si="11"/>
        <v>2.99783388619701E-3</v>
      </c>
      <c r="BY75" s="1">
        <f t="shared" si="11"/>
        <v>2.7951256038117878E-3</v>
      </c>
      <c r="BZ75" s="1">
        <f t="shared" si="11"/>
        <v>2.6122892732201031E-3</v>
      </c>
      <c r="CA75" s="1">
        <f t="shared" si="11"/>
        <v>2.4468115148948977E-3</v>
      </c>
      <c r="CB75" s="1">
        <f t="shared" si="12"/>
        <v>2.2965638587781889E-3</v>
      </c>
      <c r="CC75" s="1">
        <f t="shared" si="12"/>
        <v>2.1597341564718597E-3</v>
      </c>
      <c r="CD75" s="1">
        <f t="shared" si="12"/>
        <v>2.0347718321337416E-3</v>
      </c>
      <c r="CE75" s="1">
        <f t="shared" si="12"/>
        <v>1.9203438722907862E-3</v>
      </c>
      <c r="CF75" s="1">
        <f t="shared" si="12"/>
        <v>1.8152992141950985E-3</v>
      </c>
      <c r="CG75" s="1">
        <f t="shared" si="12"/>
        <v>1.7186397506303575E-3</v>
      </c>
      <c r="CH75" s="1">
        <f t="shared" si="12"/>
        <v>1.6294965832767128E-3</v>
      </c>
      <c r="CI75" s="1">
        <f t="shared" si="12"/>
        <v>1.5471104667295066E-3</v>
      </c>
      <c r="CJ75" s="1">
        <f t="shared" si="12"/>
        <v>1.4708156191487465E-3</v>
      </c>
      <c r="CO75" s="5">
        <v>1</v>
      </c>
      <c r="CP75" s="1">
        <f t="shared" si="13"/>
        <v>0</v>
      </c>
      <c r="CQ75" s="1">
        <f t="shared" si="14"/>
        <v>0</v>
      </c>
      <c r="CS75" s="5" t="e">
        <f t="shared" si="15"/>
        <v>#DIV/0!</v>
      </c>
      <c r="CT75" s="5">
        <f t="shared" si="15"/>
        <v>0</v>
      </c>
      <c r="CU75" s="5">
        <f t="shared" si="15"/>
        <v>0</v>
      </c>
      <c r="CV75" s="5">
        <f t="shared" si="15"/>
        <v>0</v>
      </c>
      <c r="CW75" s="5">
        <f t="shared" si="15"/>
        <v>0</v>
      </c>
      <c r="CX75" s="5">
        <f t="shared" si="15"/>
        <v>0</v>
      </c>
      <c r="CY75" s="5">
        <f t="shared" si="15"/>
        <v>0</v>
      </c>
      <c r="CZ75" s="5">
        <f t="shared" si="15"/>
        <v>0</v>
      </c>
      <c r="DA75" s="5">
        <f t="shared" si="15"/>
        <v>0</v>
      </c>
      <c r="DB75" s="5">
        <f t="shared" si="15"/>
        <v>0</v>
      </c>
      <c r="DC75" s="5">
        <f t="shared" si="15"/>
        <v>0</v>
      </c>
      <c r="DD75" s="5">
        <f t="shared" si="15"/>
        <v>0</v>
      </c>
      <c r="DE75" s="5">
        <f t="shared" si="15"/>
        <v>0</v>
      </c>
      <c r="DF75" s="5">
        <f t="shared" si="15"/>
        <v>0</v>
      </c>
      <c r="DG75" s="5">
        <f t="shared" si="15"/>
        <v>0</v>
      </c>
      <c r="DH75" s="5">
        <f t="shared" si="15"/>
        <v>0</v>
      </c>
      <c r="DI75" s="5">
        <f t="shared" si="16"/>
        <v>0</v>
      </c>
      <c r="DJ75" s="5">
        <f t="shared" si="16"/>
        <v>0</v>
      </c>
      <c r="DK75" s="5">
        <f t="shared" si="16"/>
        <v>0</v>
      </c>
      <c r="DL75" s="5">
        <f t="shared" si="16"/>
        <v>0</v>
      </c>
      <c r="DM75" s="5">
        <f t="shared" si="16"/>
        <v>0</v>
      </c>
      <c r="DN75" s="5">
        <f t="shared" si="16"/>
        <v>0</v>
      </c>
      <c r="DO75" s="5">
        <f t="shared" si="16"/>
        <v>0</v>
      </c>
      <c r="DP75" s="5">
        <f t="shared" si="16"/>
        <v>0</v>
      </c>
      <c r="DQ75" s="5">
        <f t="shared" si="16"/>
        <v>0</v>
      </c>
      <c r="DR75" s="5">
        <f t="shared" si="16"/>
        <v>0</v>
      </c>
      <c r="DS75" s="5">
        <f t="shared" si="16"/>
        <v>0</v>
      </c>
      <c r="DT75" s="5">
        <f t="shared" si="16"/>
        <v>0</v>
      </c>
      <c r="DU75" s="5">
        <f t="shared" si="16"/>
        <v>0</v>
      </c>
      <c r="DV75" s="5">
        <f t="shared" si="16"/>
        <v>0</v>
      </c>
      <c r="DW75" s="5">
        <f t="shared" si="16"/>
        <v>0</v>
      </c>
      <c r="DX75" s="5">
        <f t="shared" si="16"/>
        <v>0</v>
      </c>
      <c r="DY75" s="5">
        <f t="shared" si="17"/>
        <v>0</v>
      </c>
      <c r="DZ75" s="5">
        <f t="shared" si="17"/>
        <v>0</v>
      </c>
      <c r="EA75" s="5">
        <f t="shared" si="17"/>
        <v>0</v>
      </c>
      <c r="EB75" s="5">
        <f t="shared" si="17"/>
        <v>0</v>
      </c>
      <c r="EC75" s="5">
        <f t="shared" si="17"/>
        <v>0</v>
      </c>
      <c r="ED75" s="5">
        <f t="shared" si="17"/>
        <v>0</v>
      </c>
      <c r="EE75" s="5">
        <f t="shared" si="17"/>
        <v>0</v>
      </c>
      <c r="EF75" s="5">
        <f t="shared" si="17"/>
        <v>0</v>
      </c>
      <c r="EG75" s="5">
        <f t="shared" si="17"/>
        <v>0</v>
      </c>
    </row>
    <row r="76" spans="2:137" x14ac:dyDescent="0.25">
      <c r="B76" s="5">
        <f t="shared" si="6"/>
        <v>1.5</v>
      </c>
      <c r="C76" s="5"/>
      <c r="D76" s="1" t="e">
        <f t="shared" si="7"/>
        <v>#DIV/0!</v>
      </c>
      <c r="E76" s="1">
        <f t="shared" si="7"/>
        <v>0.99914856165719479</v>
      </c>
      <c r="F76" s="1">
        <f t="shared" si="7"/>
        <v>0.82918016384706994</v>
      </c>
      <c r="G76" s="1">
        <f t="shared" si="7"/>
        <v>0.54406187223400382</v>
      </c>
      <c r="H76" s="1">
        <f t="shared" si="7"/>
        <v>0.35711310157482656</v>
      </c>
      <c r="I76" s="1">
        <f t="shared" si="7"/>
        <v>0.24628678804353288</v>
      </c>
      <c r="J76" s="1">
        <f t="shared" si="7"/>
        <v>0.17827504196612276</v>
      </c>
      <c r="K76" s="1">
        <f t="shared" si="7"/>
        <v>0.1343345881461071</v>
      </c>
      <c r="L76" s="1">
        <f t="shared" si="7"/>
        <v>0.10456586988244809</v>
      </c>
      <c r="M76" s="1">
        <f t="shared" si="7"/>
        <v>8.3567131988642074E-2</v>
      </c>
      <c r="N76" s="1">
        <f t="shared" si="7"/>
        <v>6.8245428900623573E-2</v>
      </c>
      <c r="O76" s="1">
        <f t="shared" si="7"/>
        <v>5.674445845945475E-2</v>
      </c>
      <c r="P76" s="1">
        <f t="shared" si="7"/>
        <v>4.790207321629536E-2</v>
      </c>
      <c r="Q76" s="1">
        <f t="shared" si="7"/>
        <v>4.0963301817396047E-2</v>
      </c>
      <c r="R76" s="1">
        <f t="shared" si="7"/>
        <v>3.5421635767406756E-2</v>
      </c>
      <c r="S76" s="1">
        <f t="shared" si="7"/>
        <v>3.0927573695189392E-2</v>
      </c>
      <c r="T76" s="1">
        <f t="shared" si="8"/>
        <v>2.7233936909336731E-2</v>
      </c>
      <c r="U76" s="1">
        <f t="shared" si="8"/>
        <v>2.4162074536232092E-2</v>
      </c>
      <c r="V76" s="1">
        <f t="shared" si="8"/>
        <v>2.1580354549044944E-2</v>
      </c>
      <c r="W76" s="1">
        <f t="shared" si="8"/>
        <v>1.9390109486535856E-2</v>
      </c>
      <c r="X76" s="1">
        <f t="shared" si="8"/>
        <v>1.7516234143439391E-2</v>
      </c>
      <c r="Y76" s="1">
        <f t="shared" si="8"/>
        <v>1.5900760580767503E-2</v>
      </c>
      <c r="Z76" s="1">
        <f t="shared" si="8"/>
        <v>1.4498382707910373E-2</v>
      </c>
      <c r="AA76" s="1">
        <f t="shared" si="8"/>
        <v>1.3273284194202595E-2</v>
      </c>
      <c r="AB76" s="1">
        <f t="shared" si="8"/>
        <v>1.2196854274248436E-2</v>
      </c>
      <c r="AC76" s="1">
        <f t="shared" si="8"/>
        <v>1.1246018941042935E-2</v>
      </c>
      <c r="AD76" s="1">
        <f t="shared" si="8"/>
        <v>1.0402005442230799E-2</v>
      </c>
      <c r="AE76" s="1">
        <f t="shared" si="8"/>
        <v>9.6494163304466918E-3</v>
      </c>
      <c r="AF76" s="1">
        <f t="shared" si="8"/>
        <v>8.9755276395752093E-3</v>
      </c>
      <c r="AG76" s="1">
        <f t="shared" si="8"/>
        <v>8.3697513548880442E-3</v>
      </c>
      <c r="AH76" s="1">
        <f t="shared" si="9"/>
        <v>7.823219707438489E-3</v>
      </c>
      <c r="AI76" s="1">
        <f t="shared" si="9"/>
        <v>7.3284607701763482E-3</v>
      </c>
      <c r="AJ76" s="1">
        <f t="shared" si="9"/>
        <v>6.8791431641879175E-3</v>
      </c>
      <c r="AK76" s="1">
        <f t="shared" si="9"/>
        <v>6.469873565355555E-3</v>
      </c>
      <c r="AL76" s="1">
        <f t="shared" si="9"/>
        <v>6.0960349029479666E-3</v>
      </c>
      <c r="AM76" s="1">
        <f t="shared" si="9"/>
        <v>5.7536561751920789E-3</v>
      </c>
      <c r="AN76" s="1">
        <f t="shared" si="9"/>
        <v>5.4393070197085169E-3</v>
      </c>
      <c r="AO76" s="1">
        <f t="shared" si="9"/>
        <v>5.1500118063828593E-3</v>
      </c>
      <c r="AP76" s="1">
        <f t="shared" si="9"/>
        <v>4.8831792313388522E-3</v>
      </c>
      <c r="AQ76" s="1">
        <f t="shared" si="9"/>
        <v>4.6365442983838934E-3</v>
      </c>
      <c r="AR76" s="1">
        <f t="shared" si="9"/>
        <v>4.4081202601015113E-3</v>
      </c>
      <c r="AV76" s="1" t="e">
        <f t="shared" si="10"/>
        <v>#DIV/0!</v>
      </c>
      <c r="AW76" s="1">
        <f t="shared" si="10"/>
        <v>4.2362479920967089E-2</v>
      </c>
      <c r="AX76" s="1">
        <f t="shared" si="10"/>
        <v>0.28511829161306612</v>
      </c>
      <c r="AY76" s="1">
        <f t="shared" si="10"/>
        <v>0.24940855361432845</v>
      </c>
      <c r="AZ76" s="1">
        <f t="shared" si="10"/>
        <v>0.1788380596087038</v>
      </c>
      <c r="BA76" s="1">
        <f t="shared" si="10"/>
        <v>0.12819816634170922</v>
      </c>
      <c r="BB76" s="1">
        <f t="shared" si="10"/>
        <v>9.4707909977480687E-2</v>
      </c>
      <c r="BC76" s="1">
        <f t="shared" si="10"/>
        <v>7.2232533846945168E-2</v>
      </c>
      <c r="BD76" s="1">
        <f t="shared" si="10"/>
        <v>5.6663796666152733E-2</v>
      </c>
      <c r="BE76" s="1">
        <f t="shared" si="10"/>
        <v>4.5524548873361104E-2</v>
      </c>
      <c r="BF76" s="1">
        <f t="shared" si="10"/>
        <v>3.7317855205434181E-2</v>
      </c>
      <c r="BG76" s="1">
        <f t="shared" si="10"/>
        <v>3.1115038237359283E-2</v>
      </c>
      <c r="BH76" s="1">
        <f t="shared" si="10"/>
        <v>2.6321718667250416E-2</v>
      </c>
      <c r="BI76" s="1">
        <f t="shared" si="10"/>
        <v>2.2545711646947963E-2</v>
      </c>
      <c r="BJ76" s="1">
        <f t="shared" si="10"/>
        <v>1.9520875186639253E-2</v>
      </c>
      <c r="BK76" s="1">
        <f t="shared" si="10"/>
        <v>1.7061965151568881E-2</v>
      </c>
      <c r="BL76" s="1">
        <f t="shared" si="11"/>
        <v>1.5037082635088295E-2</v>
      </c>
      <c r="BM76" s="1">
        <f t="shared" si="11"/>
        <v>1.3350382775401237E-2</v>
      </c>
      <c r="BN76" s="1">
        <f t="shared" si="11"/>
        <v>1.1930938218598253E-2</v>
      </c>
      <c r="BO76" s="1">
        <f t="shared" si="11"/>
        <v>1.0725393672128436E-2</v>
      </c>
      <c r="BP76" s="1">
        <f t="shared" si="11"/>
        <v>9.6930144360009018E-3</v>
      </c>
      <c r="BQ76" s="1">
        <f t="shared" si="11"/>
        <v>8.8022817814895626E-3</v>
      </c>
      <c r="BR76" s="1">
        <f t="shared" si="11"/>
        <v>8.0285091425548183E-3</v>
      </c>
      <c r="BS76" s="1">
        <f t="shared" si="11"/>
        <v>7.3521451692017958E-3</v>
      </c>
      <c r="BT76" s="1">
        <f t="shared" si="11"/>
        <v>6.7575472545399196E-3</v>
      </c>
      <c r="BU76" s="1">
        <f t="shared" si="11"/>
        <v>6.2320826485535719E-3</v>
      </c>
      <c r="BV76" s="1">
        <f t="shared" si="11"/>
        <v>5.7654611438469061E-3</v>
      </c>
      <c r="BW76" s="1">
        <f t="shared" si="11"/>
        <v>5.3492337637929266E-3</v>
      </c>
      <c r="BX76" s="1">
        <f t="shared" si="11"/>
        <v>4.9764119991416722E-3</v>
      </c>
      <c r="BY76" s="1">
        <f t="shared" si="11"/>
        <v>4.641175642465134E-3</v>
      </c>
      <c r="BZ76" s="1">
        <f t="shared" si="11"/>
        <v>4.3386464692580784E-3</v>
      </c>
      <c r="CA76" s="1">
        <f t="shared" si="11"/>
        <v>4.0647113687659608E-3</v>
      </c>
      <c r="CB76" s="1">
        <f t="shared" si="12"/>
        <v>3.8158829734133981E-3</v>
      </c>
      <c r="CC76" s="1">
        <f t="shared" si="12"/>
        <v>3.5891889839098079E-3</v>
      </c>
      <c r="CD76" s="1">
        <f t="shared" si="12"/>
        <v>3.3820836416982303E-3</v>
      </c>
      <c r="CE76" s="1">
        <f t="shared" si="12"/>
        <v>3.192376432228472E-3</v>
      </c>
      <c r="CF76" s="1">
        <f t="shared" si="12"/>
        <v>3.0181742954017432E-3</v>
      </c>
      <c r="CG76" s="1">
        <f t="shared" si="12"/>
        <v>2.8578344997333138E-3</v>
      </c>
      <c r="CH76" s="1">
        <f t="shared" si="12"/>
        <v>2.7099259920364549E-3</v>
      </c>
      <c r="CI76" s="1">
        <f t="shared" si="12"/>
        <v>2.5731975263107998E-3</v>
      </c>
      <c r="CJ76" s="1">
        <f t="shared" si="12"/>
        <v>2.4465512476878892E-3</v>
      </c>
      <c r="CO76" s="5">
        <v>1.5</v>
      </c>
      <c r="CP76" s="1">
        <f t="shared" si="13"/>
        <v>0</v>
      </c>
      <c r="CQ76" s="1">
        <f t="shared" si="14"/>
        <v>0</v>
      </c>
      <c r="CS76" s="5" t="e">
        <f t="shared" si="15"/>
        <v>#DIV/0!</v>
      </c>
      <c r="CT76" s="5">
        <f t="shared" si="15"/>
        <v>0</v>
      </c>
      <c r="CU76" s="5">
        <f t="shared" si="15"/>
        <v>0</v>
      </c>
      <c r="CV76" s="5">
        <f t="shared" si="15"/>
        <v>0</v>
      </c>
      <c r="CW76" s="5">
        <f t="shared" si="15"/>
        <v>0</v>
      </c>
      <c r="CX76" s="5">
        <f t="shared" si="15"/>
        <v>0</v>
      </c>
      <c r="CY76" s="5">
        <f t="shared" si="15"/>
        <v>0</v>
      </c>
      <c r="CZ76" s="5">
        <f t="shared" si="15"/>
        <v>0</v>
      </c>
      <c r="DA76" s="5">
        <f t="shared" si="15"/>
        <v>0</v>
      </c>
      <c r="DB76" s="5">
        <f t="shared" si="15"/>
        <v>0</v>
      </c>
      <c r="DC76" s="5">
        <f t="shared" si="15"/>
        <v>0</v>
      </c>
      <c r="DD76" s="5">
        <f t="shared" si="15"/>
        <v>0</v>
      </c>
      <c r="DE76" s="5">
        <f t="shared" si="15"/>
        <v>0</v>
      </c>
      <c r="DF76" s="5">
        <f t="shared" si="15"/>
        <v>0</v>
      </c>
      <c r="DG76" s="5">
        <f t="shared" si="15"/>
        <v>0</v>
      </c>
      <c r="DH76" s="5">
        <f t="shared" si="15"/>
        <v>0</v>
      </c>
      <c r="DI76" s="5">
        <f t="shared" si="16"/>
        <v>0</v>
      </c>
      <c r="DJ76" s="5">
        <f t="shared" si="16"/>
        <v>0</v>
      </c>
      <c r="DK76" s="5">
        <f t="shared" si="16"/>
        <v>0</v>
      </c>
      <c r="DL76" s="5">
        <f t="shared" si="16"/>
        <v>0</v>
      </c>
      <c r="DM76" s="5">
        <f t="shared" si="16"/>
        <v>0</v>
      </c>
      <c r="DN76" s="5">
        <f t="shared" si="16"/>
        <v>0</v>
      </c>
      <c r="DO76" s="5">
        <f t="shared" si="16"/>
        <v>0</v>
      </c>
      <c r="DP76" s="5">
        <f t="shared" si="16"/>
        <v>0</v>
      </c>
      <c r="DQ76" s="5">
        <f t="shared" si="16"/>
        <v>0</v>
      </c>
      <c r="DR76" s="5">
        <f t="shared" si="16"/>
        <v>0</v>
      </c>
      <c r="DS76" s="5">
        <f t="shared" si="16"/>
        <v>0</v>
      </c>
      <c r="DT76" s="5">
        <f t="shared" si="16"/>
        <v>0</v>
      </c>
      <c r="DU76" s="5">
        <f t="shared" si="16"/>
        <v>0</v>
      </c>
      <c r="DV76" s="5">
        <f t="shared" si="16"/>
        <v>0</v>
      </c>
      <c r="DW76" s="5">
        <f t="shared" si="16"/>
        <v>0</v>
      </c>
      <c r="DX76" s="5">
        <f t="shared" si="16"/>
        <v>0</v>
      </c>
      <c r="DY76" s="5">
        <f t="shared" si="17"/>
        <v>0</v>
      </c>
      <c r="DZ76" s="5">
        <f t="shared" si="17"/>
        <v>0</v>
      </c>
      <c r="EA76" s="5">
        <f t="shared" si="17"/>
        <v>0</v>
      </c>
      <c r="EB76" s="5">
        <f t="shared" si="17"/>
        <v>0</v>
      </c>
      <c r="EC76" s="5">
        <f t="shared" si="17"/>
        <v>0</v>
      </c>
      <c r="ED76" s="5">
        <f t="shared" si="17"/>
        <v>0</v>
      </c>
      <c r="EE76" s="5">
        <f t="shared" si="17"/>
        <v>0</v>
      </c>
      <c r="EF76" s="5">
        <f t="shared" si="17"/>
        <v>0</v>
      </c>
      <c r="EG76" s="5">
        <f t="shared" si="17"/>
        <v>0</v>
      </c>
    </row>
    <row r="77" spans="2:137" x14ac:dyDescent="0.25">
      <c r="B77" s="5">
        <f t="shared" si="6"/>
        <v>2</v>
      </c>
      <c r="C77" s="5"/>
      <c r="D77" s="1" t="e">
        <f t="shared" si="7"/>
        <v>#DIV/0!</v>
      </c>
      <c r="E77" s="1">
        <f t="shared" si="7"/>
        <v>0.99999651265764378</v>
      </c>
      <c r="F77" s="1">
        <f t="shared" si="7"/>
        <v>0.9567860817362277</v>
      </c>
      <c r="G77" s="1">
        <f t="shared" si="7"/>
        <v>0.75247987857608445</v>
      </c>
      <c r="H77" s="1">
        <f t="shared" si="7"/>
        <v>0.54406187223400382</v>
      </c>
      <c r="I77" s="1">
        <f t="shared" si="7"/>
        <v>0.39507743723572908</v>
      </c>
      <c r="J77" s="1">
        <f t="shared" si="7"/>
        <v>0.29465331861967536</v>
      </c>
      <c r="K77" s="1">
        <f t="shared" si="7"/>
        <v>0.22621137975530925</v>
      </c>
      <c r="L77" s="1">
        <f t="shared" si="7"/>
        <v>0.17827504196612276</v>
      </c>
      <c r="M77" s="1">
        <f t="shared" si="7"/>
        <v>0.14370503588982553</v>
      </c>
      <c r="N77" s="1">
        <f t="shared" si="7"/>
        <v>0.11808862170182366</v>
      </c>
      <c r="O77" s="1">
        <f t="shared" si="7"/>
        <v>9.8643386828403457E-2</v>
      </c>
      <c r="P77" s="1">
        <f t="shared" si="7"/>
        <v>8.3567131988642074E-2</v>
      </c>
      <c r="Q77" s="1">
        <f t="shared" si="7"/>
        <v>7.1659989402135915E-2</v>
      </c>
      <c r="R77" s="1">
        <f t="shared" si="7"/>
        <v>6.2102054299161935E-2</v>
      </c>
      <c r="S77" s="1">
        <f t="shared" si="7"/>
        <v>5.4319529546593026E-2</v>
      </c>
      <c r="T77" s="1">
        <f t="shared" si="8"/>
        <v>4.790207321629536E-2</v>
      </c>
      <c r="U77" s="1">
        <f t="shared" si="8"/>
        <v>4.2550452537484129E-2</v>
      </c>
      <c r="V77" s="1">
        <f t="shared" si="8"/>
        <v>3.804258311528097E-2</v>
      </c>
      <c r="W77" s="1">
        <f t="shared" si="8"/>
        <v>3.421099591404142E-2</v>
      </c>
      <c r="X77" s="1">
        <f t="shared" si="8"/>
        <v>3.0927573695189392E-2</v>
      </c>
      <c r="Y77" s="1">
        <f t="shared" si="8"/>
        <v>2.8093012974530263E-2</v>
      </c>
      <c r="Z77" s="1">
        <f t="shared" si="8"/>
        <v>2.5629420222095467E-2</v>
      </c>
      <c r="AA77" s="1">
        <f t="shared" si="8"/>
        <v>2.3475025924556192E-2</v>
      </c>
      <c r="AB77" s="1">
        <f t="shared" si="8"/>
        <v>2.1580354549044944E-2</v>
      </c>
      <c r="AC77" s="1">
        <f t="shared" si="8"/>
        <v>1.9905411387641014E-2</v>
      </c>
      <c r="AD77" s="1">
        <f t="shared" si="8"/>
        <v>1.8417590170448084E-2</v>
      </c>
      <c r="AE77" s="1">
        <f t="shared" si="8"/>
        <v>1.7090098572547285E-2</v>
      </c>
      <c r="AF77" s="1">
        <f t="shared" si="8"/>
        <v>1.5900760580767503E-2</v>
      </c>
      <c r="AG77" s="1">
        <f t="shared" si="8"/>
        <v>1.4831096338125738E-2</v>
      </c>
      <c r="AH77" s="1">
        <f t="shared" si="9"/>
        <v>1.3865608543620511E-2</v>
      </c>
      <c r="AI77" s="1">
        <f t="shared" si="9"/>
        <v>1.2991224193863893E-2</v>
      </c>
      <c r="AJ77" s="1">
        <f t="shared" si="9"/>
        <v>1.2196854274248436E-2</v>
      </c>
      <c r="AK77" s="1">
        <f t="shared" si="9"/>
        <v>1.1473043814616446E-2</v>
      </c>
      <c r="AL77" s="1">
        <f t="shared" si="9"/>
        <v>1.0811691760830855E-2</v>
      </c>
      <c r="AM77" s="1">
        <f t="shared" si="9"/>
        <v>1.020582521484581E-2</v>
      </c>
      <c r="AN77" s="1">
        <f t="shared" si="9"/>
        <v>9.6494163304466918E-3</v>
      </c>
      <c r="AO77" s="1">
        <f t="shared" si="9"/>
        <v>9.137232911264892E-3</v>
      </c>
      <c r="AP77" s="1">
        <f t="shared" si="9"/>
        <v>8.6647158144074199E-3</v>
      </c>
      <c r="AQ77" s="1">
        <f t="shared" si="9"/>
        <v>8.22787780872547E-3</v>
      </c>
      <c r="AR77" s="1">
        <f t="shared" si="9"/>
        <v>7.823219707438489E-3</v>
      </c>
      <c r="AV77" s="1" t="e">
        <f t="shared" si="10"/>
        <v>#DIV/0!</v>
      </c>
      <c r="AW77" s="1">
        <f t="shared" si="10"/>
        <v>8.4795100044898764E-4</v>
      </c>
      <c r="AX77" s="1">
        <f t="shared" si="10"/>
        <v>0.12760591788915776</v>
      </c>
      <c r="AY77" s="1">
        <f t="shared" si="10"/>
        <v>0.20841800634208063</v>
      </c>
      <c r="AZ77" s="1">
        <f t="shared" si="10"/>
        <v>0.18694877065917725</v>
      </c>
      <c r="BA77" s="1">
        <f t="shared" si="10"/>
        <v>0.1487906491921962</v>
      </c>
      <c r="BB77" s="1">
        <f t="shared" si="10"/>
        <v>0.1163782766535526</v>
      </c>
      <c r="BC77" s="1">
        <f t="shared" si="10"/>
        <v>9.1876791609202146E-2</v>
      </c>
      <c r="BD77" s="1">
        <f t="shared" si="10"/>
        <v>7.3709172083674668E-2</v>
      </c>
      <c r="BE77" s="1">
        <f t="shared" si="10"/>
        <v>6.0137903901183454E-2</v>
      </c>
      <c r="BF77" s="1">
        <f t="shared" si="10"/>
        <v>4.9843192801200087E-2</v>
      </c>
      <c r="BG77" s="1">
        <f t="shared" si="10"/>
        <v>4.1898928368948707E-2</v>
      </c>
      <c r="BH77" s="1">
        <f t="shared" si="10"/>
        <v>3.5665058772346714E-2</v>
      </c>
      <c r="BI77" s="1">
        <f t="shared" si="10"/>
        <v>3.0696687584739868E-2</v>
      </c>
      <c r="BJ77" s="1">
        <f t="shared" si="10"/>
        <v>2.6680418531755179E-2</v>
      </c>
      <c r="BK77" s="1">
        <f t="shared" si="10"/>
        <v>2.3391955851403634E-2</v>
      </c>
      <c r="BL77" s="1">
        <f t="shared" si="11"/>
        <v>2.0668136306958629E-2</v>
      </c>
      <c r="BM77" s="1">
        <f t="shared" si="11"/>
        <v>1.8388378001252037E-2</v>
      </c>
      <c r="BN77" s="1">
        <f t="shared" si="11"/>
        <v>1.6462228566236026E-2</v>
      </c>
      <c r="BO77" s="1">
        <f t="shared" si="11"/>
        <v>1.4820886427505564E-2</v>
      </c>
      <c r="BP77" s="1">
        <f t="shared" si="11"/>
        <v>1.3411339551750001E-2</v>
      </c>
      <c r="BQ77" s="1">
        <f t="shared" si="11"/>
        <v>1.2192252393762759E-2</v>
      </c>
      <c r="BR77" s="1">
        <f t="shared" si="11"/>
        <v>1.1131037514185094E-2</v>
      </c>
      <c r="BS77" s="1">
        <f t="shared" si="11"/>
        <v>1.0201741730353597E-2</v>
      </c>
      <c r="BT77" s="1">
        <f t="shared" si="11"/>
        <v>9.3835002747965079E-3</v>
      </c>
      <c r="BU77" s="1">
        <f t="shared" si="11"/>
        <v>8.6593924465980798E-3</v>
      </c>
      <c r="BV77" s="1">
        <f t="shared" si="11"/>
        <v>8.0155847282172843E-3</v>
      </c>
      <c r="BW77" s="1">
        <f t="shared" si="11"/>
        <v>7.4406822421005936E-3</v>
      </c>
      <c r="BX77" s="1">
        <f t="shared" si="11"/>
        <v>6.9252329411922942E-3</v>
      </c>
      <c r="BY77" s="1">
        <f t="shared" si="11"/>
        <v>6.4613449832376935E-3</v>
      </c>
      <c r="BZ77" s="1">
        <f t="shared" si="11"/>
        <v>6.0423888361820222E-3</v>
      </c>
      <c r="CA77" s="1">
        <f t="shared" si="11"/>
        <v>5.6627634236875446E-3</v>
      </c>
      <c r="CB77" s="1">
        <f t="shared" si="12"/>
        <v>5.317711110060519E-3</v>
      </c>
      <c r="CC77" s="1">
        <f t="shared" si="12"/>
        <v>5.0031702492608909E-3</v>
      </c>
      <c r="CD77" s="1">
        <f t="shared" si="12"/>
        <v>4.7156568578828884E-3</v>
      </c>
      <c r="CE77" s="1">
        <f t="shared" si="12"/>
        <v>4.4521690396537306E-3</v>
      </c>
      <c r="CF77" s="1">
        <f t="shared" si="12"/>
        <v>4.2101093107381748E-3</v>
      </c>
      <c r="CG77" s="1">
        <f t="shared" si="12"/>
        <v>3.9872211048820327E-3</v>
      </c>
      <c r="CH77" s="1">
        <f t="shared" si="12"/>
        <v>3.7815365830685677E-3</v>
      </c>
      <c r="CI77" s="1">
        <f t="shared" si="12"/>
        <v>3.5913335103415767E-3</v>
      </c>
      <c r="CJ77" s="1">
        <f t="shared" si="12"/>
        <v>3.4150994473369778E-3</v>
      </c>
      <c r="CO77" s="5">
        <v>2</v>
      </c>
      <c r="CP77" s="1">
        <f t="shared" si="13"/>
        <v>-400</v>
      </c>
      <c r="CQ77" s="1">
        <f t="shared" si="14"/>
        <v>-200</v>
      </c>
      <c r="CS77" s="5" t="e">
        <f t="shared" si="15"/>
        <v>#DIV/0!</v>
      </c>
      <c r="CT77" s="5">
        <f t="shared" si="15"/>
        <v>-0.16959020008979753</v>
      </c>
      <c r="CU77" s="5">
        <f t="shared" si="15"/>
        <v>-25.52118357783155</v>
      </c>
      <c r="CV77" s="5">
        <f t="shared" si="15"/>
        <v>-41.683601268416126</v>
      </c>
      <c r="CW77" s="5">
        <f t="shared" si="15"/>
        <v>-37.389754131835453</v>
      </c>
      <c r="CX77" s="5">
        <f t="shared" si="15"/>
        <v>-29.758129838439238</v>
      </c>
      <c r="CY77" s="5">
        <f t="shared" si="15"/>
        <v>-23.275655330710521</v>
      </c>
      <c r="CZ77" s="5">
        <f t="shared" si="15"/>
        <v>-18.37535832184043</v>
      </c>
      <c r="DA77" s="5">
        <f t="shared" si="15"/>
        <v>-14.741834416734934</v>
      </c>
      <c r="DB77" s="5">
        <f t="shared" si="15"/>
        <v>-12.02758078023669</v>
      </c>
      <c r="DC77" s="5">
        <f t="shared" si="15"/>
        <v>-9.9686385602400165</v>
      </c>
      <c r="DD77" s="5">
        <f t="shared" si="15"/>
        <v>-8.3797856737897405</v>
      </c>
      <c r="DE77" s="5">
        <f t="shared" si="15"/>
        <v>-7.1330117544693428</v>
      </c>
      <c r="DF77" s="5">
        <f t="shared" si="15"/>
        <v>-6.1393375169479736</v>
      </c>
      <c r="DG77" s="5">
        <f t="shared" si="15"/>
        <v>-5.3360837063510358</v>
      </c>
      <c r="DH77" s="5">
        <f t="shared" si="15"/>
        <v>-4.6783911702807268</v>
      </c>
      <c r="DI77" s="5">
        <f t="shared" si="16"/>
        <v>-4.1336272613917258</v>
      </c>
      <c r="DJ77" s="5">
        <f t="shared" si="16"/>
        <v>-3.6776756002504074</v>
      </c>
      <c r="DK77" s="5">
        <f t="shared" si="16"/>
        <v>-3.2924457132472051</v>
      </c>
      <c r="DL77" s="5">
        <f t="shared" si="16"/>
        <v>-2.9641772855011128</v>
      </c>
      <c r="DM77" s="5">
        <f t="shared" si="16"/>
        <v>-2.6822679103500002</v>
      </c>
      <c r="DN77" s="5">
        <f t="shared" si="16"/>
        <v>-2.4384504787525518</v>
      </c>
      <c r="DO77" s="5">
        <f t="shared" si="16"/>
        <v>-2.2262075028370187</v>
      </c>
      <c r="DP77" s="5">
        <f t="shared" si="16"/>
        <v>-2.0403483460707195</v>
      </c>
      <c r="DQ77" s="5">
        <f t="shared" si="16"/>
        <v>-1.8767000549593016</v>
      </c>
      <c r="DR77" s="5">
        <f t="shared" si="16"/>
        <v>-1.731878489319616</v>
      </c>
      <c r="DS77" s="5">
        <f t="shared" si="16"/>
        <v>-1.6031169456434569</v>
      </c>
      <c r="DT77" s="5">
        <f t="shared" si="16"/>
        <v>-1.4881364484201187</v>
      </c>
      <c r="DU77" s="5">
        <f t="shared" si="16"/>
        <v>-1.3850465882384588</v>
      </c>
      <c r="DV77" s="5">
        <f t="shared" si="16"/>
        <v>-1.2922689966475387</v>
      </c>
      <c r="DW77" s="5">
        <f t="shared" si="16"/>
        <v>-1.2084777672364044</v>
      </c>
      <c r="DX77" s="5">
        <f t="shared" si="16"/>
        <v>-1.1325526847375089</v>
      </c>
      <c r="DY77" s="5">
        <f t="shared" si="17"/>
        <v>-1.0635422220121038</v>
      </c>
      <c r="DZ77" s="5">
        <f t="shared" si="17"/>
        <v>-1.0006340498521782</v>
      </c>
      <c r="EA77" s="5">
        <f t="shared" si="17"/>
        <v>-0.94313137157657767</v>
      </c>
      <c r="EB77" s="5">
        <f t="shared" si="17"/>
        <v>-0.89043380793074611</v>
      </c>
      <c r="EC77" s="5">
        <f t="shared" si="17"/>
        <v>-0.84202186214763497</v>
      </c>
      <c r="ED77" s="5">
        <f t="shared" si="17"/>
        <v>-0.79744422097640655</v>
      </c>
      <c r="EE77" s="5">
        <f t="shared" si="17"/>
        <v>-0.75630731661371353</v>
      </c>
      <c r="EF77" s="5">
        <f t="shared" si="17"/>
        <v>-0.71826670206831533</v>
      </c>
      <c r="EG77" s="5">
        <f t="shared" si="17"/>
        <v>-0.68301988946739556</v>
      </c>
    </row>
    <row r="78" spans="2:137" x14ac:dyDescent="0.25">
      <c r="B78" s="5">
        <f t="shared" si="6"/>
        <v>2.5</v>
      </c>
      <c r="C78" s="5"/>
      <c r="D78" s="1" t="e">
        <f t="shared" si="7"/>
        <v>#DIV/0!</v>
      </c>
      <c r="E78" s="1">
        <f t="shared" si="7"/>
        <v>0.99999999703074305</v>
      </c>
      <c r="F78" s="1">
        <f t="shared" si="7"/>
        <v>0.99261820556265634</v>
      </c>
      <c r="G78" s="1">
        <f t="shared" si="7"/>
        <v>0.88714613925356789</v>
      </c>
      <c r="H78" s="1">
        <f t="shared" si="7"/>
        <v>0.70688335116673828</v>
      </c>
      <c r="I78" s="1">
        <f t="shared" si="7"/>
        <v>0.54406187223400382</v>
      </c>
      <c r="J78" s="1">
        <f t="shared" si="7"/>
        <v>0.42039902784341832</v>
      </c>
      <c r="K78" s="1">
        <f t="shared" si="7"/>
        <v>0.33015795536802428</v>
      </c>
      <c r="L78" s="1">
        <f t="shared" si="7"/>
        <v>0.26419942700705334</v>
      </c>
      <c r="M78" s="1">
        <f t="shared" si="7"/>
        <v>0.21526315017683006</v>
      </c>
      <c r="N78" s="1">
        <f t="shared" si="7"/>
        <v>0.17827504196612276</v>
      </c>
      <c r="O78" s="1">
        <f t="shared" si="7"/>
        <v>0.14979037972167397</v>
      </c>
      <c r="P78" s="1">
        <f t="shared" si="7"/>
        <v>0.12746616632994168</v>
      </c>
      <c r="Q78" s="1">
        <f t="shared" si="7"/>
        <v>0.10968786144542086</v>
      </c>
      <c r="R78" s="1">
        <f t="shared" si="7"/>
        <v>9.5323933718776122E-2</v>
      </c>
      <c r="S78" s="1">
        <f t="shared" si="7"/>
        <v>8.3567131988642074E-2</v>
      </c>
      <c r="T78" s="1">
        <f t="shared" si="8"/>
        <v>7.3831448085832974E-2</v>
      </c>
      <c r="U78" s="1">
        <f t="shared" si="8"/>
        <v>6.5684419867955146E-2</v>
      </c>
      <c r="V78" s="1">
        <f t="shared" si="8"/>
        <v>5.8801965232736619E-2</v>
      </c>
      <c r="W78" s="1">
        <f t="shared" si="8"/>
        <v>5.2937750444160603E-2</v>
      </c>
      <c r="X78" s="1">
        <f t="shared" si="8"/>
        <v>4.790207321629536E-2</v>
      </c>
      <c r="Y78" s="1">
        <f t="shared" si="8"/>
        <v>4.3547073281997362E-2</v>
      </c>
      <c r="Z78" s="1">
        <f t="shared" si="8"/>
        <v>3.9756217787043968E-2</v>
      </c>
      <c r="AA78" s="1">
        <f t="shared" si="8"/>
        <v>3.6436719428195929E-2</v>
      </c>
      <c r="AB78" s="1">
        <f t="shared" si="8"/>
        <v>3.351399638367214E-2</v>
      </c>
      <c r="AC78" s="1">
        <f t="shared" si="8"/>
        <v>3.0927573695189392E-2</v>
      </c>
      <c r="AD78" s="1">
        <f t="shared" si="8"/>
        <v>2.862801573949314E-2</v>
      </c>
      <c r="AE78" s="1">
        <f t="shared" si="8"/>
        <v>2.6574605426739062E-2</v>
      </c>
      <c r="AF78" s="1">
        <f t="shared" si="8"/>
        <v>2.4733570504259728E-2</v>
      </c>
      <c r="AG78" s="1">
        <f t="shared" si="8"/>
        <v>2.3076715104343282E-2</v>
      </c>
      <c r="AH78" s="1">
        <f t="shared" si="9"/>
        <v>2.1580354549044944E-2</v>
      </c>
      <c r="AI78" s="1">
        <f t="shared" si="9"/>
        <v>2.0224479287178965E-2</v>
      </c>
      <c r="AJ78" s="1">
        <f t="shared" si="9"/>
        <v>1.8992093531731147E-2</v>
      </c>
      <c r="AK78" s="1">
        <f t="shared" si="9"/>
        <v>1.7868688237081654E-2</v>
      </c>
      <c r="AL78" s="1">
        <f t="shared" si="9"/>
        <v>1.6841818213444992E-2</v>
      </c>
      <c r="AM78" s="1">
        <f t="shared" si="9"/>
        <v>1.5900760580767503E-2</v>
      </c>
      <c r="AN78" s="1">
        <f t="shared" si="9"/>
        <v>1.5036237212172843E-2</v>
      </c>
      <c r="AO78" s="1">
        <f t="shared" si="9"/>
        <v>1.4240187860276921E-2</v>
      </c>
      <c r="AP78" s="1">
        <f t="shared" si="9"/>
        <v>1.3505583685435862E-2</v>
      </c>
      <c r="AQ78" s="1">
        <f t="shared" si="9"/>
        <v>1.2826273187167558E-2</v>
      </c>
      <c r="AR78" s="1">
        <f t="shared" si="9"/>
        <v>1.2196854274248436E-2</v>
      </c>
      <c r="AV78" s="1" t="e">
        <f t="shared" si="10"/>
        <v>#DIV/0!</v>
      </c>
      <c r="AW78" s="1">
        <f t="shared" si="10"/>
        <v>3.4843730992717425E-6</v>
      </c>
      <c r="AX78" s="1">
        <f t="shared" si="10"/>
        <v>3.5832123826428641E-2</v>
      </c>
      <c r="AY78" s="1">
        <f t="shared" si="10"/>
        <v>0.13466626067748344</v>
      </c>
      <c r="AZ78" s="1">
        <f t="shared" si="10"/>
        <v>0.16282147893273446</v>
      </c>
      <c r="BA78" s="1">
        <f t="shared" si="10"/>
        <v>0.14898443499827474</v>
      </c>
      <c r="BB78" s="1">
        <f t="shared" si="10"/>
        <v>0.12574570922374295</v>
      </c>
      <c r="BC78" s="1">
        <f t="shared" si="10"/>
        <v>0.10394657561271503</v>
      </c>
      <c r="BD78" s="1">
        <f t="shared" si="10"/>
        <v>8.5924385040930584E-2</v>
      </c>
      <c r="BE78" s="1">
        <f t="shared" si="10"/>
        <v>7.1558114287004537E-2</v>
      </c>
      <c r="BF78" s="1">
        <f t="shared" si="10"/>
        <v>6.0186420264299101E-2</v>
      </c>
      <c r="BG78" s="1">
        <f t="shared" si="10"/>
        <v>5.1146992893270515E-2</v>
      </c>
      <c r="BH78" s="1">
        <f t="shared" si="10"/>
        <v>4.3899034341299603E-2</v>
      </c>
      <c r="BI78" s="1">
        <f t="shared" si="10"/>
        <v>3.8027872043284949E-2</v>
      </c>
      <c r="BJ78" s="1">
        <f t="shared" si="10"/>
        <v>3.3221879419614186E-2</v>
      </c>
      <c r="BK78" s="1">
        <f t="shared" si="10"/>
        <v>2.9247602442049048E-2</v>
      </c>
      <c r="BL78" s="1">
        <f t="shared" si="11"/>
        <v>2.5929374869537614E-2</v>
      </c>
      <c r="BM78" s="1">
        <f t="shared" si="11"/>
        <v>2.3133967330471017E-2</v>
      </c>
      <c r="BN78" s="1">
        <f t="shared" si="11"/>
        <v>2.0759382117455649E-2</v>
      </c>
      <c r="BO78" s="1">
        <f t="shared" si="11"/>
        <v>1.8726754530119183E-2</v>
      </c>
      <c r="BP78" s="1">
        <f t="shared" si="11"/>
        <v>1.6974499521105968E-2</v>
      </c>
      <c r="BQ78" s="1">
        <f t="shared" si="11"/>
        <v>1.5454060307467099E-2</v>
      </c>
      <c r="BR78" s="1">
        <f t="shared" si="11"/>
        <v>1.4126797564948501E-2</v>
      </c>
      <c r="BS78" s="1">
        <f t="shared" si="11"/>
        <v>1.2961693503639737E-2</v>
      </c>
      <c r="BT78" s="1">
        <f t="shared" si="11"/>
        <v>1.1933641834627196E-2</v>
      </c>
      <c r="BU78" s="1">
        <f t="shared" si="11"/>
        <v>1.1022162307548378E-2</v>
      </c>
      <c r="BV78" s="1">
        <f t="shared" si="11"/>
        <v>1.0210425569045056E-2</v>
      </c>
      <c r="BW78" s="1">
        <f t="shared" si="11"/>
        <v>9.4845068541917765E-3</v>
      </c>
      <c r="BX78" s="1">
        <f t="shared" si="11"/>
        <v>8.8328099234922242E-3</v>
      </c>
      <c r="BY78" s="1">
        <f t="shared" si="11"/>
        <v>8.245618766217544E-3</v>
      </c>
      <c r="BZ78" s="1">
        <f t="shared" si="11"/>
        <v>7.7147460054244332E-3</v>
      </c>
      <c r="CA78" s="1">
        <f t="shared" si="11"/>
        <v>7.2332550933150719E-3</v>
      </c>
      <c r="CB78" s="1">
        <f t="shared" si="12"/>
        <v>6.7952392574827103E-3</v>
      </c>
      <c r="CC78" s="1">
        <f t="shared" si="12"/>
        <v>6.3956444224652076E-3</v>
      </c>
      <c r="CD78" s="1">
        <f t="shared" si="12"/>
        <v>6.0301264526141374E-3</v>
      </c>
      <c r="CE78" s="1">
        <f t="shared" si="12"/>
        <v>5.6949353659216939E-3</v>
      </c>
      <c r="CF78" s="1">
        <f t="shared" si="12"/>
        <v>5.3868208817261509E-3</v>
      </c>
      <c r="CG78" s="1">
        <f t="shared" si="12"/>
        <v>5.1029549490120285E-3</v>
      </c>
      <c r="CH78" s="1">
        <f t="shared" si="12"/>
        <v>4.8408678710284425E-3</v>
      </c>
      <c r="CI78" s="1">
        <f t="shared" si="12"/>
        <v>4.5983953784420883E-3</v>
      </c>
      <c r="CJ78" s="1">
        <f t="shared" si="12"/>
        <v>4.3736345668099474E-3</v>
      </c>
      <c r="CO78" s="5">
        <v>2.5</v>
      </c>
      <c r="CP78" s="1">
        <f t="shared" si="13"/>
        <v>-100</v>
      </c>
      <c r="CQ78" s="1">
        <f t="shared" si="14"/>
        <v>-250</v>
      </c>
      <c r="CS78" s="5" t="e">
        <f t="shared" si="15"/>
        <v>#DIV/0!</v>
      </c>
      <c r="CT78" s="5">
        <f t="shared" si="15"/>
        <v>-8.7109327481793564E-4</v>
      </c>
      <c r="CU78" s="5">
        <f t="shared" si="15"/>
        <v>-8.9580309566071605</v>
      </c>
      <c r="CV78" s="5">
        <f t="shared" si="15"/>
        <v>-33.666565169370863</v>
      </c>
      <c r="CW78" s="5">
        <f t="shared" si="15"/>
        <v>-40.705369733183616</v>
      </c>
      <c r="CX78" s="5">
        <f t="shared" si="15"/>
        <v>-37.246108749568684</v>
      </c>
      <c r="CY78" s="5">
        <f t="shared" si="15"/>
        <v>-31.436427305935737</v>
      </c>
      <c r="CZ78" s="5">
        <f t="shared" si="15"/>
        <v>-25.986643903178759</v>
      </c>
      <c r="DA78" s="5">
        <f t="shared" si="15"/>
        <v>-21.481096260232647</v>
      </c>
      <c r="DB78" s="5">
        <f t="shared" si="15"/>
        <v>-17.889528571751136</v>
      </c>
      <c r="DC78" s="5">
        <f t="shared" si="15"/>
        <v>-15.046605066074775</v>
      </c>
      <c r="DD78" s="5">
        <f t="shared" si="15"/>
        <v>-12.786748223317629</v>
      </c>
      <c r="DE78" s="5">
        <f t="shared" si="15"/>
        <v>-10.974758585324901</v>
      </c>
      <c r="DF78" s="5">
        <f t="shared" si="15"/>
        <v>-9.5069680108212378</v>
      </c>
      <c r="DG78" s="5">
        <f t="shared" si="15"/>
        <v>-8.3054698549035457</v>
      </c>
      <c r="DH78" s="5">
        <f t="shared" si="15"/>
        <v>-7.3119006105122617</v>
      </c>
      <c r="DI78" s="5">
        <f t="shared" si="16"/>
        <v>-6.4823437173844036</v>
      </c>
      <c r="DJ78" s="5">
        <f t="shared" si="16"/>
        <v>-5.783491832617754</v>
      </c>
      <c r="DK78" s="5">
        <f t="shared" si="16"/>
        <v>-5.1898455293639127</v>
      </c>
      <c r="DL78" s="5">
        <f t="shared" si="16"/>
        <v>-4.6816886325297959</v>
      </c>
      <c r="DM78" s="5">
        <f t="shared" si="16"/>
        <v>-4.2436248802764922</v>
      </c>
      <c r="DN78" s="5">
        <f t="shared" si="16"/>
        <v>-3.8635150768667748</v>
      </c>
      <c r="DO78" s="5">
        <f t="shared" si="16"/>
        <v>-3.5316993912371251</v>
      </c>
      <c r="DP78" s="5">
        <f t="shared" si="16"/>
        <v>-3.2404233759099341</v>
      </c>
      <c r="DQ78" s="5">
        <f t="shared" si="16"/>
        <v>-2.9834104586567989</v>
      </c>
      <c r="DR78" s="5">
        <f t="shared" si="16"/>
        <v>-2.7555405768870944</v>
      </c>
      <c r="DS78" s="5">
        <f t="shared" si="16"/>
        <v>-2.5526063922612643</v>
      </c>
      <c r="DT78" s="5">
        <f t="shared" si="16"/>
        <v>-2.3711267135479441</v>
      </c>
      <c r="DU78" s="5">
        <f t="shared" si="16"/>
        <v>-2.208202480873056</v>
      </c>
      <c r="DV78" s="5">
        <f t="shared" si="16"/>
        <v>-2.0614046915543858</v>
      </c>
      <c r="DW78" s="5">
        <f t="shared" si="16"/>
        <v>-1.9286865013561083</v>
      </c>
      <c r="DX78" s="5">
        <f t="shared" si="16"/>
        <v>-1.808313773328768</v>
      </c>
      <c r="DY78" s="5">
        <f t="shared" si="17"/>
        <v>-1.6988098143706776</v>
      </c>
      <c r="DZ78" s="5">
        <f t="shared" si="17"/>
        <v>-1.5989111056163019</v>
      </c>
      <c r="EA78" s="5">
        <f t="shared" si="17"/>
        <v>-1.5075316131535343</v>
      </c>
      <c r="EB78" s="5">
        <f t="shared" si="17"/>
        <v>-1.4237338414804235</v>
      </c>
      <c r="EC78" s="5">
        <f t="shared" si="17"/>
        <v>-1.3467052204315377</v>
      </c>
      <c r="ED78" s="5">
        <f t="shared" si="17"/>
        <v>-1.2757387372530071</v>
      </c>
      <c r="EE78" s="5">
        <f t="shared" si="17"/>
        <v>-1.2102169677571106</v>
      </c>
      <c r="EF78" s="5">
        <f t="shared" si="17"/>
        <v>-1.1495988446105221</v>
      </c>
      <c r="EG78" s="5">
        <f t="shared" si="17"/>
        <v>-1.0934086417024869</v>
      </c>
    </row>
    <row r="79" spans="2:137" x14ac:dyDescent="0.25">
      <c r="B79" s="5">
        <f t="shared" si="6"/>
        <v>3</v>
      </c>
      <c r="C79" s="5"/>
      <c r="D79" s="1" t="e">
        <f t="shared" si="7"/>
        <v>#DIV/0!</v>
      </c>
      <c r="E79" s="1">
        <f t="shared" si="7"/>
        <v>0.99999999999947442</v>
      </c>
      <c r="F79" s="1">
        <f t="shared" si="7"/>
        <v>0.99914856165719479</v>
      </c>
      <c r="G79" s="1">
        <f t="shared" si="7"/>
        <v>0.9567860817362277</v>
      </c>
      <c r="H79" s="1">
        <f t="shared" si="7"/>
        <v>0.82918016384706994</v>
      </c>
      <c r="I79" s="1">
        <f t="shared" si="7"/>
        <v>0.67728101673295105</v>
      </c>
      <c r="J79" s="1">
        <f t="shared" si="7"/>
        <v>0.54406187223400382</v>
      </c>
      <c r="K79" s="1">
        <f t="shared" si="7"/>
        <v>0.43843470345876834</v>
      </c>
      <c r="L79" s="1">
        <f t="shared" si="7"/>
        <v>0.35711310157482656</v>
      </c>
      <c r="M79" s="1">
        <f t="shared" si="7"/>
        <v>0.29465331861967536</v>
      </c>
      <c r="N79" s="1">
        <f t="shared" si="7"/>
        <v>0.24628678804353288</v>
      </c>
      <c r="O79" s="1">
        <f t="shared" si="7"/>
        <v>0.20837871801638974</v>
      </c>
      <c r="P79" s="1">
        <f t="shared" si="7"/>
        <v>0.17827504196612276</v>
      </c>
      <c r="Q79" s="1">
        <f t="shared" si="7"/>
        <v>0.15405738342407937</v>
      </c>
      <c r="R79" s="1">
        <f t="shared" si="7"/>
        <v>0.1343345881461071</v>
      </c>
      <c r="S79" s="1">
        <f t="shared" si="7"/>
        <v>0.11808862170182366</v>
      </c>
      <c r="T79" s="1">
        <f t="shared" si="8"/>
        <v>0.10456586988244809</v>
      </c>
      <c r="U79" s="1">
        <f t="shared" si="8"/>
        <v>9.3201546081748909E-2</v>
      </c>
      <c r="V79" s="1">
        <f t="shared" si="8"/>
        <v>8.3567131988642074E-2</v>
      </c>
      <c r="W79" s="1">
        <f t="shared" si="8"/>
        <v>7.5333599402577001E-2</v>
      </c>
      <c r="X79" s="1">
        <f t="shared" si="8"/>
        <v>6.8245428900623573E-2</v>
      </c>
      <c r="Y79" s="1">
        <f t="shared" si="8"/>
        <v>6.2102054299161935E-2</v>
      </c>
      <c r="Z79" s="1">
        <f t="shared" si="8"/>
        <v>5.674445845945475E-2</v>
      </c>
      <c r="AA79" s="1">
        <f t="shared" si="8"/>
        <v>5.2045379250321044E-2</v>
      </c>
      <c r="AB79" s="1">
        <f t="shared" si="8"/>
        <v>4.790207321629536E-2</v>
      </c>
      <c r="AC79" s="1">
        <f t="shared" si="8"/>
        <v>4.4230911385039096E-2</v>
      </c>
      <c r="AD79" s="1">
        <f t="shared" si="8"/>
        <v>4.0963301817396047E-2</v>
      </c>
      <c r="AE79" s="1">
        <f t="shared" si="8"/>
        <v>3.804258311528097E-2</v>
      </c>
      <c r="AF79" s="1">
        <f t="shared" si="8"/>
        <v>3.5421635767406756E-2</v>
      </c>
      <c r="AG79" s="1">
        <f t="shared" si="8"/>
        <v>3.3061029381696638E-2</v>
      </c>
      <c r="AH79" s="1">
        <f t="shared" si="9"/>
        <v>3.0927573695189392E-2</v>
      </c>
      <c r="AI79" s="1">
        <f t="shared" si="9"/>
        <v>2.8993176511917684E-2</v>
      </c>
      <c r="AJ79" s="1">
        <f t="shared" si="9"/>
        <v>2.7233936909336731E-2</v>
      </c>
      <c r="AK79" s="1">
        <f t="shared" si="9"/>
        <v>2.5629420222095467E-2</v>
      </c>
      <c r="AL79" s="1">
        <f t="shared" si="9"/>
        <v>2.4162074536232092E-2</v>
      </c>
      <c r="AM79" s="1">
        <f t="shared" si="9"/>
        <v>2.2816758137572557E-2</v>
      </c>
      <c r="AN79" s="1">
        <f t="shared" si="9"/>
        <v>2.1580354549044944E-2</v>
      </c>
      <c r="AO79" s="1">
        <f t="shared" si="9"/>
        <v>2.0441457159704135E-2</v>
      </c>
      <c r="AP79" s="1">
        <f t="shared" si="9"/>
        <v>1.9390109486535856E-2</v>
      </c>
      <c r="AQ79" s="1">
        <f t="shared" si="9"/>
        <v>1.8417590170448084E-2</v>
      </c>
      <c r="AR79" s="1">
        <f t="shared" si="9"/>
        <v>1.7516234143439391E-2</v>
      </c>
      <c r="AV79" s="1" t="e">
        <f t="shared" si="10"/>
        <v>#DIV/0!</v>
      </c>
      <c r="AW79" s="1">
        <f t="shared" si="10"/>
        <v>2.9687313718440578E-9</v>
      </c>
      <c r="AX79" s="1">
        <f t="shared" si="10"/>
        <v>6.5303560945384476E-3</v>
      </c>
      <c r="AY79" s="1">
        <f t="shared" si="10"/>
        <v>6.9639942482659811E-2</v>
      </c>
      <c r="AZ79" s="1">
        <f t="shared" si="10"/>
        <v>0.12229681268033166</v>
      </c>
      <c r="BA79" s="1">
        <f t="shared" si="10"/>
        <v>0.13321914449894723</v>
      </c>
      <c r="BB79" s="1">
        <f t="shared" si="10"/>
        <v>0.1236628443905855</v>
      </c>
      <c r="BC79" s="1">
        <f t="shared" si="10"/>
        <v>0.10827674809074406</v>
      </c>
      <c r="BD79" s="1">
        <f t="shared" si="10"/>
        <v>9.2913674567773219E-2</v>
      </c>
      <c r="BE79" s="1">
        <f t="shared" si="10"/>
        <v>7.9390168442845299E-2</v>
      </c>
      <c r="BF79" s="1">
        <f t="shared" si="10"/>
        <v>6.8011746077410118E-2</v>
      </c>
      <c r="BG79" s="1">
        <f t="shared" si="10"/>
        <v>5.8588338294715769E-2</v>
      </c>
      <c r="BH79" s="1">
        <f t="shared" si="10"/>
        <v>5.0808875636181083E-2</v>
      </c>
      <c r="BI79" s="1">
        <f t="shared" si="10"/>
        <v>4.436952197865851E-2</v>
      </c>
      <c r="BJ79" s="1">
        <f t="shared" si="10"/>
        <v>3.9010654427330982E-2</v>
      </c>
      <c r="BK79" s="1">
        <f t="shared" si="10"/>
        <v>3.4521489713181586E-2</v>
      </c>
      <c r="BL79" s="1">
        <f t="shared" si="11"/>
        <v>3.0734421796615119E-2</v>
      </c>
      <c r="BM79" s="1">
        <f t="shared" si="11"/>
        <v>2.7517126213793763E-2</v>
      </c>
      <c r="BN79" s="1">
        <f t="shared" si="11"/>
        <v>2.4765166755905454E-2</v>
      </c>
      <c r="BO79" s="1">
        <f t="shared" si="11"/>
        <v>2.2395848958416398E-2</v>
      </c>
      <c r="BP79" s="1">
        <f t="shared" si="11"/>
        <v>2.0343355684328213E-2</v>
      </c>
      <c r="BQ79" s="1">
        <f t="shared" si="11"/>
        <v>1.8554981017164573E-2</v>
      </c>
      <c r="BR79" s="1">
        <f t="shared" si="11"/>
        <v>1.6988240672410782E-2</v>
      </c>
      <c r="BS79" s="1">
        <f t="shared" si="11"/>
        <v>1.5608659822125115E-2</v>
      </c>
      <c r="BT79" s="1">
        <f t="shared" si="11"/>
        <v>1.438807683262322E-2</v>
      </c>
      <c r="BU79" s="1">
        <f t="shared" si="11"/>
        <v>1.3303337689849704E-2</v>
      </c>
      <c r="BV79" s="1">
        <f t="shared" si="11"/>
        <v>1.2335286077902907E-2</v>
      </c>
      <c r="BW79" s="1">
        <f t="shared" si="11"/>
        <v>1.1467977688541908E-2</v>
      </c>
      <c r="BX79" s="1">
        <f t="shared" si="11"/>
        <v>1.0688065263147029E-2</v>
      </c>
      <c r="BY79" s="1">
        <f t="shared" si="11"/>
        <v>9.9843142773533566E-3</v>
      </c>
      <c r="BZ79" s="1">
        <f t="shared" si="11"/>
        <v>9.3472191461444476E-3</v>
      </c>
      <c r="CA79" s="1">
        <f t="shared" si="11"/>
        <v>8.7686972247387196E-3</v>
      </c>
      <c r="CB79" s="1">
        <f t="shared" si="12"/>
        <v>8.2418433776055844E-3</v>
      </c>
      <c r="CC79" s="1">
        <f t="shared" si="12"/>
        <v>7.7607319850138134E-3</v>
      </c>
      <c r="CD79" s="1">
        <f t="shared" si="12"/>
        <v>7.3202563227870998E-3</v>
      </c>
      <c r="CE79" s="1">
        <f t="shared" si="12"/>
        <v>6.9159975568050536E-3</v>
      </c>
      <c r="CF79" s="1">
        <f t="shared" si="12"/>
        <v>6.5441173368721017E-3</v>
      </c>
      <c r="CG79" s="1">
        <f t="shared" si="12"/>
        <v>6.2012692994272145E-3</v>
      </c>
      <c r="CH79" s="1">
        <f t="shared" si="12"/>
        <v>5.8845258010999935E-3</v>
      </c>
      <c r="CI79" s="1">
        <f t="shared" si="12"/>
        <v>5.5913169832805254E-3</v>
      </c>
      <c r="CJ79" s="1">
        <f t="shared" si="12"/>
        <v>5.3193798691909544E-3</v>
      </c>
      <c r="CO79" s="5">
        <v>3</v>
      </c>
      <c r="CP79" s="1">
        <f t="shared" si="13"/>
        <v>150</v>
      </c>
      <c r="CQ79" s="1">
        <f t="shared" si="14"/>
        <v>25</v>
      </c>
      <c r="CS79" s="5" t="e">
        <f t="shared" si="15"/>
        <v>#DIV/0!</v>
      </c>
      <c r="CT79" s="5">
        <f t="shared" si="15"/>
        <v>7.4218284296101444E-8</v>
      </c>
      <c r="CU79" s="5">
        <f t="shared" si="15"/>
        <v>0.16325890236346119</v>
      </c>
      <c r="CV79" s="5">
        <f t="shared" si="15"/>
        <v>1.7409985620664954</v>
      </c>
      <c r="CW79" s="5">
        <f t="shared" si="15"/>
        <v>3.0574203170082912</v>
      </c>
      <c r="CX79" s="5">
        <f t="shared" si="15"/>
        <v>3.3304786124736809</v>
      </c>
      <c r="CY79" s="5">
        <f t="shared" si="15"/>
        <v>3.0915711097646374</v>
      </c>
      <c r="CZ79" s="5">
        <f t="shared" si="15"/>
        <v>2.7069187022686014</v>
      </c>
      <c r="DA79" s="5">
        <f t="shared" si="15"/>
        <v>2.3228418641943307</v>
      </c>
      <c r="DB79" s="5">
        <f t="shared" si="15"/>
        <v>1.9847542110711325</v>
      </c>
      <c r="DC79" s="5">
        <f t="shared" si="15"/>
        <v>1.7002936519352529</v>
      </c>
      <c r="DD79" s="5">
        <f t="shared" si="15"/>
        <v>1.4647084573678941</v>
      </c>
      <c r="DE79" s="5">
        <f t="shared" si="15"/>
        <v>1.2702218909045271</v>
      </c>
      <c r="DF79" s="5">
        <f t="shared" si="15"/>
        <v>1.1092380494664629</v>
      </c>
      <c r="DG79" s="5">
        <f t="shared" si="15"/>
        <v>0.97526636068327455</v>
      </c>
      <c r="DH79" s="5">
        <f t="shared" si="15"/>
        <v>0.86303724282953964</v>
      </c>
      <c r="DI79" s="5">
        <f t="shared" si="16"/>
        <v>0.76836054491537797</v>
      </c>
      <c r="DJ79" s="5">
        <f t="shared" si="16"/>
        <v>0.68792815534484408</v>
      </c>
      <c r="DK79" s="5">
        <f t="shared" si="16"/>
        <v>0.61912916889763636</v>
      </c>
      <c r="DL79" s="5">
        <f t="shared" si="16"/>
        <v>0.55989622396040994</v>
      </c>
      <c r="DM79" s="5">
        <f t="shared" si="16"/>
        <v>0.50858389210820532</v>
      </c>
      <c r="DN79" s="5">
        <f t="shared" si="16"/>
        <v>0.46387452542911434</v>
      </c>
      <c r="DO79" s="5">
        <f t="shared" si="16"/>
        <v>0.42470601681026954</v>
      </c>
      <c r="DP79" s="5">
        <f t="shared" si="16"/>
        <v>0.39021649555312787</v>
      </c>
      <c r="DQ79" s="5">
        <f t="shared" si="16"/>
        <v>0.3597019208155805</v>
      </c>
      <c r="DR79" s="5">
        <f t="shared" si="16"/>
        <v>0.33258344224624259</v>
      </c>
      <c r="DS79" s="5">
        <f t="shared" si="16"/>
        <v>0.30838215194757268</v>
      </c>
      <c r="DT79" s="5">
        <f t="shared" si="16"/>
        <v>0.28669944221354771</v>
      </c>
      <c r="DU79" s="5">
        <f t="shared" si="16"/>
        <v>0.26720163157867571</v>
      </c>
      <c r="DV79" s="5">
        <f t="shared" si="16"/>
        <v>0.24960785693383392</v>
      </c>
      <c r="DW79" s="5">
        <f t="shared" si="16"/>
        <v>0.23368047865361119</v>
      </c>
      <c r="DX79" s="5">
        <f t="shared" si="16"/>
        <v>0.21921743061846799</v>
      </c>
      <c r="DY79" s="5">
        <f t="shared" si="17"/>
        <v>0.20604608444013961</v>
      </c>
      <c r="DZ79" s="5">
        <f t="shared" si="17"/>
        <v>0.19401829962534534</v>
      </c>
      <c r="EA79" s="5">
        <f t="shared" si="17"/>
        <v>0.1830064080696775</v>
      </c>
      <c r="EB79" s="5">
        <f t="shared" si="17"/>
        <v>0.17289993892012634</v>
      </c>
      <c r="EC79" s="5">
        <f t="shared" si="17"/>
        <v>0.16360293342180254</v>
      </c>
      <c r="ED79" s="5">
        <f t="shared" si="17"/>
        <v>0.15503173248568036</v>
      </c>
      <c r="EE79" s="5">
        <f t="shared" si="17"/>
        <v>0.14711314502749984</v>
      </c>
      <c r="EF79" s="5">
        <f t="shared" si="17"/>
        <v>0.13978292458201313</v>
      </c>
      <c r="EG79" s="5">
        <f t="shared" si="17"/>
        <v>0.13298449672977386</v>
      </c>
    </row>
    <row r="80" spans="2:137" x14ac:dyDescent="0.25">
      <c r="B80" s="5">
        <f t="shared" si="6"/>
        <v>3.5</v>
      </c>
      <c r="C80" s="5"/>
      <c r="D80" s="1" t="e">
        <f t="shared" si="7"/>
        <v>#DIV/0!</v>
      </c>
      <c r="E80" s="1">
        <f t="shared" si="7"/>
        <v>1</v>
      </c>
      <c r="F80" s="1">
        <f t="shared" si="7"/>
        <v>0.99993368719231124</v>
      </c>
      <c r="G80" s="1">
        <f t="shared" si="7"/>
        <v>0.98610264392523161</v>
      </c>
      <c r="H80" s="1">
        <f t="shared" si="7"/>
        <v>0.90975994442769093</v>
      </c>
      <c r="I80" s="1">
        <f t="shared" si="7"/>
        <v>0.78548602693873804</v>
      </c>
      <c r="J80" s="1">
        <f t="shared" si="7"/>
        <v>0.6566531666787816</v>
      </c>
      <c r="K80" s="1">
        <f t="shared" si="7"/>
        <v>0.54406187223400382</v>
      </c>
      <c r="L80" s="1">
        <f t="shared" si="7"/>
        <v>0.45191257432271748</v>
      </c>
      <c r="M80" s="1">
        <f t="shared" si="7"/>
        <v>0.37818795321085186</v>
      </c>
      <c r="N80" s="1">
        <f t="shared" si="7"/>
        <v>0.31944395387213875</v>
      </c>
      <c r="O80" s="1">
        <f t="shared" si="7"/>
        <v>0.27243635680395684</v>
      </c>
      <c r="P80" s="1">
        <f t="shared" si="7"/>
        <v>0.23452103398776147</v>
      </c>
      <c r="Q80" s="1">
        <f t="shared" si="7"/>
        <v>0.20365199313159676</v>
      </c>
      <c r="R80" s="1">
        <f t="shared" si="7"/>
        <v>0.17827504196612276</v>
      </c>
      <c r="S80" s="1">
        <f t="shared" si="7"/>
        <v>0.15721404905831127</v>
      </c>
      <c r="T80" s="1">
        <f t="shared" si="8"/>
        <v>0.13957611119946089</v>
      </c>
      <c r="U80" s="1">
        <f t="shared" si="8"/>
        <v>0.12467881769580724</v>
      </c>
      <c r="V80" s="1">
        <f t="shared" si="8"/>
        <v>0.11199628449532695</v>
      </c>
      <c r="W80" s="1">
        <f t="shared" si="8"/>
        <v>0.10111960072676707</v>
      </c>
      <c r="X80" s="1">
        <f t="shared" si="8"/>
        <v>9.1727899406807922E-2</v>
      </c>
      <c r="Y80" s="1">
        <f t="shared" si="8"/>
        <v>8.3567131988642074E-2</v>
      </c>
      <c r="Z80" s="1">
        <f t="shared" si="8"/>
        <v>7.643440246621791E-2</v>
      </c>
      <c r="AA80" s="1">
        <f t="shared" si="8"/>
        <v>7.016631887302105E-2</v>
      </c>
      <c r="AB80" s="1">
        <f t="shared" si="8"/>
        <v>6.4630261325804628E-2</v>
      </c>
      <c r="AC80" s="1">
        <f t="shared" si="8"/>
        <v>5.9717781197547781E-2</v>
      </c>
      <c r="AD80" s="1">
        <f t="shared" si="8"/>
        <v>5.5339569180855253E-2</v>
      </c>
      <c r="AE80" s="1">
        <f t="shared" si="8"/>
        <v>5.1421587533557078E-2</v>
      </c>
      <c r="AF80" s="1">
        <f t="shared" si="8"/>
        <v>4.790207321629536E-2</v>
      </c>
      <c r="AG80" s="1">
        <f t="shared" si="8"/>
        <v>4.4729197794607711E-2</v>
      </c>
      <c r="AH80" s="1">
        <f t="shared" si="9"/>
        <v>4.1859226562783403E-2</v>
      </c>
      <c r="AI80" s="1">
        <f t="shared" si="9"/>
        <v>3.9255060071214487E-2</v>
      </c>
      <c r="AJ80" s="1">
        <f t="shared" si="9"/>
        <v>3.6885070763207461E-2</v>
      </c>
      <c r="AK80" s="1">
        <f t="shared" si="9"/>
        <v>3.4722168992366464E-2</v>
      </c>
      <c r="AL80" s="1">
        <f t="shared" si="9"/>
        <v>3.274304856206911E-2</v>
      </c>
      <c r="AM80" s="1">
        <f t="shared" si="9"/>
        <v>3.0927573695189392E-2</v>
      </c>
      <c r="AN80" s="1">
        <f t="shared" si="9"/>
        <v>2.9258278130072646E-2</v>
      </c>
      <c r="AO80" s="1">
        <f t="shared" si="9"/>
        <v>2.7719953648707385E-2</v>
      </c>
      <c r="AP80" s="1">
        <f t="shared" si="9"/>
        <v>2.6299310349212957E-2</v>
      </c>
      <c r="AQ80" s="1">
        <f t="shared" si="9"/>
        <v>2.4984694791648998E-2</v>
      </c>
      <c r="AR80" s="1">
        <f t="shared" si="9"/>
        <v>2.3765855075066789E-2</v>
      </c>
      <c r="AV80" s="1" t="e">
        <f t="shared" si="10"/>
        <v>#DIV/0!</v>
      </c>
      <c r="AW80" s="1">
        <f t="shared" si="10"/>
        <v>5.2557957985754911E-13</v>
      </c>
      <c r="AX80" s="1">
        <f t="shared" si="10"/>
        <v>7.8512553511644878E-4</v>
      </c>
      <c r="AY80" s="1">
        <f t="shared" si="10"/>
        <v>2.9316562189003914E-2</v>
      </c>
      <c r="AZ80" s="1">
        <f t="shared" si="10"/>
        <v>8.0579780580620985E-2</v>
      </c>
      <c r="BA80" s="1">
        <f t="shared" si="10"/>
        <v>0.10820501020578699</v>
      </c>
      <c r="BB80" s="1">
        <f t="shared" si="10"/>
        <v>0.11259129444477778</v>
      </c>
      <c r="BC80" s="1">
        <f t="shared" si="10"/>
        <v>0.10562716877523548</v>
      </c>
      <c r="BD80" s="1">
        <f t="shared" si="10"/>
        <v>9.4799472747890912E-2</v>
      </c>
      <c r="BE80" s="1">
        <f t="shared" si="10"/>
        <v>8.3534634591176493E-2</v>
      </c>
      <c r="BF80" s="1">
        <f t="shared" si="10"/>
        <v>7.3157165828605875E-2</v>
      </c>
      <c r="BG80" s="1">
        <f t="shared" si="10"/>
        <v>6.4057638787567095E-2</v>
      </c>
      <c r="BH80" s="1">
        <f t="shared" si="10"/>
        <v>5.6245992021638713E-2</v>
      </c>
      <c r="BI80" s="1">
        <f t="shared" si="10"/>
        <v>4.959460970751739E-2</v>
      </c>
      <c r="BJ80" s="1">
        <f t="shared" si="10"/>
        <v>4.3940453820015657E-2</v>
      </c>
      <c r="BK80" s="1">
        <f t="shared" si="10"/>
        <v>3.9125427356487608E-2</v>
      </c>
      <c r="BL80" s="1">
        <f t="shared" si="11"/>
        <v>3.5010241317012802E-2</v>
      </c>
      <c r="BM80" s="1">
        <f t="shared" si="11"/>
        <v>3.1477271614058333E-2</v>
      </c>
      <c r="BN80" s="1">
        <f t="shared" si="11"/>
        <v>2.8429152506684874E-2</v>
      </c>
      <c r="BO80" s="1">
        <f t="shared" si="11"/>
        <v>2.5786001324190067E-2</v>
      </c>
      <c r="BP80" s="1">
        <f t="shared" si="11"/>
        <v>2.348247050618435E-2</v>
      </c>
      <c r="BQ80" s="1">
        <f t="shared" si="11"/>
        <v>2.1465077689480139E-2</v>
      </c>
      <c r="BR80" s="1">
        <f t="shared" si="11"/>
        <v>1.968994400676316E-2</v>
      </c>
      <c r="BS80" s="1">
        <f t="shared" si="11"/>
        <v>1.8120939622700005E-2</v>
      </c>
      <c r="BT80" s="1">
        <f t="shared" si="11"/>
        <v>1.6728188109509268E-2</v>
      </c>
      <c r="BU80" s="1">
        <f t="shared" si="11"/>
        <v>1.5486869812508686E-2</v>
      </c>
      <c r="BV80" s="1">
        <f t="shared" si="11"/>
        <v>1.4376267363459205E-2</v>
      </c>
      <c r="BW80" s="1">
        <f t="shared" si="11"/>
        <v>1.3379004418276108E-2</v>
      </c>
      <c r="BX80" s="1">
        <f t="shared" si="11"/>
        <v>1.2480437448888604E-2</v>
      </c>
      <c r="BY80" s="1">
        <f t="shared" si="11"/>
        <v>1.1668168412911073E-2</v>
      </c>
      <c r="BZ80" s="1">
        <f t="shared" si="11"/>
        <v>1.0931652867594011E-2</v>
      </c>
      <c r="CA80" s="1">
        <f t="shared" si="11"/>
        <v>1.0261883559296803E-2</v>
      </c>
      <c r="CB80" s="1">
        <f t="shared" si="12"/>
        <v>9.6511338538707303E-3</v>
      </c>
      <c r="CC80" s="1">
        <f t="shared" si="12"/>
        <v>9.0927487702709975E-3</v>
      </c>
      <c r="CD80" s="1">
        <f t="shared" si="12"/>
        <v>8.5809740258370182E-3</v>
      </c>
      <c r="CE80" s="1">
        <f t="shared" si="12"/>
        <v>8.110815557616835E-3</v>
      </c>
      <c r="CF80" s="1">
        <f t="shared" si="12"/>
        <v>7.6779235810277013E-3</v>
      </c>
      <c r="CG80" s="1">
        <f t="shared" si="12"/>
        <v>7.27849648900325E-3</v>
      </c>
      <c r="CH80" s="1">
        <f t="shared" si="12"/>
        <v>6.9092008626771007E-3</v>
      </c>
      <c r="CI80" s="1">
        <f t="shared" si="12"/>
        <v>6.5671046212009143E-3</v>
      </c>
      <c r="CJ80" s="1">
        <f t="shared" si="12"/>
        <v>6.2496209316273976E-3</v>
      </c>
      <c r="CO80" s="5">
        <v>3.5</v>
      </c>
      <c r="CP80" s="1">
        <f t="shared" si="13"/>
        <v>560</v>
      </c>
      <c r="CQ80" s="1">
        <f t="shared" si="14"/>
        <v>355</v>
      </c>
      <c r="CS80" s="5" t="e">
        <f t="shared" si="15"/>
        <v>#DIV/0!</v>
      </c>
      <c r="CT80" s="5">
        <f t="shared" si="15"/>
        <v>1.8658075084942993E-10</v>
      </c>
      <c r="CU80" s="5">
        <f t="shared" si="15"/>
        <v>0.27871956496633932</v>
      </c>
      <c r="CV80" s="5">
        <f t="shared" si="15"/>
        <v>10.407379577096389</v>
      </c>
      <c r="CW80" s="5">
        <f t="shared" si="15"/>
        <v>28.605822106120449</v>
      </c>
      <c r="CX80" s="5">
        <f t="shared" si="15"/>
        <v>38.412778623054379</v>
      </c>
      <c r="CY80" s="5">
        <f t="shared" si="15"/>
        <v>39.969909527896114</v>
      </c>
      <c r="CZ80" s="5">
        <f t="shared" si="15"/>
        <v>37.497644915208596</v>
      </c>
      <c r="DA80" s="5">
        <f t="shared" si="15"/>
        <v>33.653812825501277</v>
      </c>
      <c r="DB80" s="5">
        <f t="shared" si="15"/>
        <v>29.654795279867656</v>
      </c>
      <c r="DC80" s="5">
        <f t="shared" si="15"/>
        <v>25.970793869155084</v>
      </c>
      <c r="DD80" s="5">
        <f t="shared" si="15"/>
        <v>22.740461769586318</v>
      </c>
      <c r="DE80" s="5">
        <f t="shared" si="15"/>
        <v>19.967327167681745</v>
      </c>
      <c r="DF80" s="5">
        <f t="shared" si="15"/>
        <v>17.606086446168675</v>
      </c>
      <c r="DG80" s="5">
        <f t="shared" si="15"/>
        <v>15.598861106105558</v>
      </c>
      <c r="DH80" s="5">
        <f t="shared" si="15"/>
        <v>13.889526711553101</v>
      </c>
      <c r="DI80" s="5">
        <f t="shared" si="16"/>
        <v>12.428635667539545</v>
      </c>
      <c r="DJ80" s="5">
        <f t="shared" si="16"/>
        <v>11.174431422990708</v>
      </c>
      <c r="DK80" s="5">
        <f t="shared" si="16"/>
        <v>10.09234913987313</v>
      </c>
      <c r="DL80" s="5">
        <f t="shared" si="16"/>
        <v>9.1540304700874735</v>
      </c>
      <c r="DM80" s="5">
        <f t="shared" si="16"/>
        <v>8.3362770296954434</v>
      </c>
      <c r="DN80" s="5">
        <f t="shared" si="16"/>
        <v>7.6201025797654491</v>
      </c>
      <c r="DO80" s="5">
        <f t="shared" si="16"/>
        <v>6.9899301224009216</v>
      </c>
      <c r="DP80" s="5">
        <f t="shared" si="16"/>
        <v>6.4329335660585016</v>
      </c>
      <c r="DQ80" s="5">
        <f t="shared" si="16"/>
        <v>5.9385067788757899</v>
      </c>
      <c r="DR80" s="5">
        <f t="shared" si="16"/>
        <v>5.4978387834405833</v>
      </c>
      <c r="DS80" s="5">
        <f t="shared" si="16"/>
        <v>5.1035749140280178</v>
      </c>
      <c r="DT80" s="5">
        <f t="shared" si="16"/>
        <v>4.749546568488018</v>
      </c>
      <c r="DU80" s="5">
        <f t="shared" si="16"/>
        <v>4.4305552943554547</v>
      </c>
      <c r="DV80" s="5">
        <f t="shared" si="16"/>
        <v>4.142199786583431</v>
      </c>
      <c r="DW80" s="5">
        <f t="shared" si="16"/>
        <v>3.8807367679958737</v>
      </c>
      <c r="DX80" s="5">
        <f t="shared" si="16"/>
        <v>3.6429686635503651</v>
      </c>
      <c r="DY80" s="5">
        <f t="shared" si="17"/>
        <v>3.426152518124109</v>
      </c>
      <c r="DZ80" s="5">
        <f t="shared" si="17"/>
        <v>3.2279258134462041</v>
      </c>
      <c r="EA80" s="5">
        <f t="shared" si="17"/>
        <v>3.0462457791721413</v>
      </c>
      <c r="EB80" s="5">
        <f t="shared" si="17"/>
        <v>2.8793395229539764</v>
      </c>
      <c r="EC80" s="5">
        <f t="shared" si="17"/>
        <v>2.7256628712648339</v>
      </c>
      <c r="ED80" s="5">
        <f t="shared" si="17"/>
        <v>2.5838662535961539</v>
      </c>
      <c r="EE80" s="5">
        <f t="shared" si="17"/>
        <v>2.4527663062503708</v>
      </c>
      <c r="EF80" s="5">
        <f t="shared" si="17"/>
        <v>2.3313221405263245</v>
      </c>
      <c r="EG80" s="5">
        <f t="shared" si="17"/>
        <v>2.2186154307277262</v>
      </c>
    </row>
    <row r="81" spans="2:137" x14ac:dyDescent="0.25">
      <c r="B81" s="5">
        <f t="shared" si="6"/>
        <v>4</v>
      </c>
      <c r="C81" s="5"/>
      <c r="D81" s="1" t="e">
        <f t="shared" si="7"/>
        <v>#DIV/0!</v>
      </c>
      <c r="E81" s="1">
        <f t="shared" si="7"/>
        <v>1</v>
      </c>
      <c r="F81" s="1">
        <f t="shared" si="7"/>
        <v>0.99999651265764378</v>
      </c>
      <c r="G81" s="1">
        <f t="shared" si="7"/>
        <v>0.99624645144977986</v>
      </c>
      <c r="H81" s="1">
        <f t="shared" si="7"/>
        <v>0.9567860817362277</v>
      </c>
      <c r="I81" s="1">
        <f t="shared" si="7"/>
        <v>0.86609427860023702</v>
      </c>
      <c r="J81" s="1">
        <f t="shared" si="7"/>
        <v>0.75247987857608445</v>
      </c>
      <c r="K81" s="1">
        <f t="shared" si="7"/>
        <v>0.6414998399864601</v>
      </c>
      <c r="L81" s="1">
        <f t="shared" si="7"/>
        <v>0.54406187223400382</v>
      </c>
      <c r="M81" s="1">
        <f t="shared" si="7"/>
        <v>0.4623575397757832</v>
      </c>
      <c r="N81" s="1">
        <f t="shared" si="7"/>
        <v>0.39507743723572908</v>
      </c>
      <c r="O81" s="1">
        <f t="shared" si="7"/>
        <v>0.33993516265949664</v>
      </c>
      <c r="P81" s="1">
        <f t="shared" si="7"/>
        <v>0.29465331861967536</v>
      </c>
      <c r="Q81" s="1">
        <f t="shared" si="7"/>
        <v>0.2572746036625454</v>
      </c>
      <c r="R81" s="1">
        <f t="shared" si="7"/>
        <v>0.22621137975530925</v>
      </c>
      <c r="S81" s="1">
        <f t="shared" si="7"/>
        <v>0.20020684760703333</v>
      </c>
      <c r="T81" s="1">
        <f t="shared" si="8"/>
        <v>0.17827504196612276</v>
      </c>
      <c r="U81" s="1">
        <f t="shared" si="8"/>
        <v>0.15964344338176273</v>
      </c>
      <c r="V81" s="1">
        <f t="shared" si="8"/>
        <v>0.14370503588982553</v>
      </c>
      <c r="W81" s="1">
        <f t="shared" si="8"/>
        <v>0.12998042152634126</v>
      </c>
      <c r="X81" s="1">
        <f t="shared" si="8"/>
        <v>0.11808862170182366</v>
      </c>
      <c r="Y81" s="1">
        <f t="shared" si="8"/>
        <v>0.10772481074228679</v>
      </c>
      <c r="Z81" s="1">
        <f t="shared" si="8"/>
        <v>9.8643386828403457E-2</v>
      </c>
      <c r="AA81" s="1">
        <f t="shared" si="8"/>
        <v>9.0645085132211811E-2</v>
      </c>
      <c r="AB81" s="1">
        <f t="shared" si="8"/>
        <v>8.3567131988642074E-2</v>
      </c>
      <c r="AC81" s="1">
        <f t="shared" si="8"/>
        <v>7.7275684259484168E-2</v>
      </c>
      <c r="AD81" s="1">
        <f t="shared" si="8"/>
        <v>7.1659989402135915E-2</v>
      </c>
      <c r="AE81" s="1">
        <f t="shared" si="8"/>
        <v>6.6627846289926351E-2</v>
      </c>
      <c r="AF81" s="1">
        <f t="shared" si="8"/>
        <v>6.2102054299161935E-2</v>
      </c>
      <c r="AG81" s="1">
        <f t="shared" si="8"/>
        <v>5.8017617533891674E-2</v>
      </c>
      <c r="AH81" s="1">
        <f t="shared" si="9"/>
        <v>5.4319529546593026E-2</v>
      </c>
      <c r="AI81" s="1">
        <f t="shared" si="9"/>
        <v>5.0961007069844522E-2</v>
      </c>
      <c r="AJ81" s="1">
        <f t="shared" si="9"/>
        <v>4.790207321629536E-2</v>
      </c>
      <c r="AK81" s="1">
        <f t="shared" si="9"/>
        <v>4.5108414346313963E-2</v>
      </c>
      <c r="AL81" s="1">
        <f t="shared" si="9"/>
        <v>4.2550452537484129E-2</v>
      </c>
      <c r="AM81" s="1">
        <f t="shared" si="9"/>
        <v>4.020258890923567E-2</v>
      </c>
      <c r="AN81" s="1">
        <f t="shared" si="9"/>
        <v>3.804258311528097E-2</v>
      </c>
      <c r="AO81" s="1">
        <f t="shared" si="9"/>
        <v>3.6051041957671726E-2</v>
      </c>
      <c r="AP81" s="1">
        <f t="shared" si="9"/>
        <v>3.421099591404142E-2</v>
      </c>
      <c r="AQ81" s="1">
        <f t="shared" si="9"/>
        <v>3.2507546855081282E-2</v>
      </c>
      <c r="AR81" s="1">
        <f t="shared" si="9"/>
        <v>3.0927573695189392E-2</v>
      </c>
      <c r="AV81" s="1" t="e">
        <f t="shared" si="10"/>
        <v>#DIV/0!</v>
      </c>
      <c r="AW81" s="1">
        <f t="shared" si="10"/>
        <v>0</v>
      </c>
      <c r="AX81" s="1">
        <f t="shared" si="10"/>
        <v>6.2825465332538855E-5</v>
      </c>
      <c r="AY81" s="1">
        <f t="shared" si="10"/>
        <v>1.0143807524548243E-2</v>
      </c>
      <c r="AZ81" s="1">
        <f t="shared" si="10"/>
        <v>4.7026137308536775E-2</v>
      </c>
      <c r="BA81" s="1">
        <f t="shared" si="10"/>
        <v>8.0608251661498986E-2</v>
      </c>
      <c r="BB81" s="1">
        <f t="shared" si="10"/>
        <v>9.5826711897302852E-2</v>
      </c>
      <c r="BC81" s="1">
        <f t="shared" si="10"/>
        <v>9.7437967752456278E-2</v>
      </c>
      <c r="BD81" s="1">
        <f t="shared" si="10"/>
        <v>9.2149297911286343E-2</v>
      </c>
      <c r="BE81" s="1">
        <f t="shared" si="10"/>
        <v>8.4169586564931342E-2</v>
      </c>
      <c r="BF81" s="1">
        <f t="shared" si="10"/>
        <v>7.5633483363590326E-2</v>
      </c>
      <c r="BG81" s="1">
        <f t="shared" si="10"/>
        <v>6.7498805855539801E-2</v>
      </c>
      <c r="BH81" s="1">
        <f t="shared" si="10"/>
        <v>6.013228463191389E-2</v>
      </c>
      <c r="BI81" s="1">
        <f t="shared" si="10"/>
        <v>5.3622610530948633E-2</v>
      </c>
      <c r="BJ81" s="1">
        <f t="shared" si="10"/>
        <v>4.7936337789186489E-2</v>
      </c>
      <c r="BK81" s="1">
        <f t="shared" si="10"/>
        <v>4.2992798548722067E-2</v>
      </c>
      <c r="BL81" s="1">
        <f t="shared" si="11"/>
        <v>3.8698930766661865E-2</v>
      </c>
      <c r="BM81" s="1">
        <f t="shared" si="11"/>
        <v>3.4964625685955486E-2</v>
      </c>
      <c r="BN81" s="1">
        <f t="shared" si="11"/>
        <v>3.170875139449858E-2</v>
      </c>
      <c r="BO81" s="1">
        <f t="shared" si="11"/>
        <v>2.8860820799574194E-2</v>
      </c>
      <c r="BP81" s="1">
        <f t="shared" si="11"/>
        <v>2.6360722295015737E-2</v>
      </c>
      <c r="BQ81" s="1">
        <f t="shared" si="11"/>
        <v>2.4157678753644718E-2</v>
      </c>
      <c r="BR81" s="1">
        <f t="shared" si="11"/>
        <v>2.2208984362185547E-2</v>
      </c>
      <c r="BS81" s="1">
        <f t="shared" si="11"/>
        <v>2.0478766259190762E-2</v>
      </c>
      <c r="BT81" s="1">
        <f t="shared" si="11"/>
        <v>1.8936870662837446E-2</v>
      </c>
      <c r="BU81" s="1">
        <f t="shared" si="11"/>
        <v>1.7557903061936386E-2</v>
      </c>
      <c r="BV81" s="1">
        <f t="shared" si="11"/>
        <v>1.6320420221280663E-2</v>
      </c>
      <c r="BW81" s="1">
        <f t="shared" si="11"/>
        <v>1.5206258756369273E-2</v>
      </c>
      <c r="BX81" s="1">
        <f t="shared" si="11"/>
        <v>1.4199981082866575E-2</v>
      </c>
      <c r="BY81" s="1">
        <f t="shared" si="11"/>
        <v>1.3288419739283963E-2</v>
      </c>
      <c r="BZ81" s="1">
        <f t="shared" si="11"/>
        <v>1.2460302983809624E-2</v>
      </c>
      <c r="CA81" s="1">
        <f t="shared" si="11"/>
        <v>1.1705946998630035E-2</v>
      </c>
      <c r="CB81" s="1">
        <f t="shared" si="12"/>
        <v>1.1017002453087898E-2</v>
      </c>
      <c r="CC81" s="1">
        <f t="shared" si="12"/>
        <v>1.0386245353947499E-2</v>
      </c>
      <c r="CD81" s="1">
        <f t="shared" si="12"/>
        <v>9.8074039754150188E-3</v>
      </c>
      <c r="CE81" s="1">
        <f t="shared" si="12"/>
        <v>9.2750152140462783E-3</v>
      </c>
      <c r="CF81" s="1">
        <f t="shared" si="12"/>
        <v>8.7843049852083244E-3</v>
      </c>
      <c r="CG81" s="1">
        <f t="shared" si="12"/>
        <v>8.3310883089643406E-3</v>
      </c>
      <c r="CH81" s="1">
        <f t="shared" si="12"/>
        <v>7.9116855648284634E-3</v>
      </c>
      <c r="CI81" s="1">
        <f t="shared" si="12"/>
        <v>7.5228520634322837E-3</v>
      </c>
      <c r="CJ81" s="1">
        <f t="shared" si="12"/>
        <v>7.1617186201226035E-3</v>
      </c>
      <c r="CO81" s="5">
        <v>4</v>
      </c>
      <c r="CP81" s="1">
        <f t="shared" si="13"/>
        <v>860</v>
      </c>
      <c r="CQ81" s="1">
        <f t="shared" si="14"/>
        <v>710</v>
      </c>
      <c r="CS81" s="5" t="e">
        <f t="shared" si="15"/>
        <v>#DIV/0!</v>
      </c>
      <c r="CT81" s="5">
        <f t="shared" si="15"/>
        <v>0</v>
      </c>
      <c r="CU81" s="5">
        <f t="shared" si="15"/>
        <v>4.4606080386102587E-2</v>
      </c>
      <c r="CV81" s="5">
        <f t="shared" si="15"/>
        <v>7.2021033424292522</v>
      </c>
      <c r="CW81" s="5">
        <f t="shared" si="15"/>
        <v>33.388557489061114</v>
      </c>
      <c r="CX81" s="5">
        <f t="shared" si="15"/>
        <v>57.231858679664278</v>
      </c>
      <c r="CY81" s="5">
        <f t="shared" si="15"/>
        <v>68.036965447085024</v>
      </c>
      <c r="CZ81" s="5">
        <f t="shared" si="15"/>
        <v>69.180957104243959</v>
      </c>
      <c r="DA81" s="5">
        <f t="shared" si="15"/>
        <v>65.426001517013304</v>
      </c>
      <c r="DB81" s="5">
        <f t="shared" si="15"/>
        <v>59.760406461101255</v>
      </c>
      <c r="DC81" s="5">
        <f t="shared" si="15"/>
        <v>53.69977318814913</v>
      </c>
      <c r="DD81" s="5">
        <f t="shared" si="15"/>
        <v>47.924152157433255</v>
      </c>
      <c r="DE81" s="5">
        <f t="shared" si="15"/>
        <v>42.693922088658866</v>
      </c>
      <c r="DF81" s="5">
        <f t="shared" si="15"/>
        <v>38.072053476973529</v>
      </c>
      <c r="DG81" s="5">
        <f t="shared" si="15"/>
        <v>34.034799830322406</v>
      </c>
      <c r="DH81" s="5">
        <f t="shared" si="15"/>
        <v>30.524886969592668</v>
      </c>
      <c r="DI81" s="5">
        <f t="shared" si="16"/>
        <v>27.476240844329926</v>
      </c>
      <c r="DJ81" s="5">
        <f t="shared" si="16"/>
        <v>24.824884237028396</v>
      </c>
      <c r="DK81" s="5">
        <f t="shared" si="16"/>
        <v>22.513213490093992</v>
      </c>
      <c r="DL81" s="5">
        <f t="shared" si="16"/>
        <v>20.491182767697676</v>
      </c>
      <c r="DM81" s="5">
        <f t="shared" si="16"/>
        <v>18.716112829461174</v>
      </c>
      <c r="DN81" s="5">
        <f t="shared" si="16"/>
        <v>17.15195191508775</v>
      </c>
      <c r="DO81" s="5">
        <f t="shared" si="16"/>
        <v>15.768378897151738</v>
      </c>
      <c r="DP81" s="5">
        <f t="shared" si="16"/>
        <v>14.53992404402544</v>
      </c>
      <c r="DQ81" s="5">
        <f t="shared" si="16"/>
        <v>13.445178170614586</v>
      </c>
      <c r="DR81" s="5">
        <f t="shared" si="16"/>
        <v>12.466111173974834</v>
      </c>
      <c r="DS81" s="5">
        <f t="shared" si="16"/>
        <v>11.58749835710927</v>
      </c>
      <c r="DT81" s="5">
        <f t="shared" si="16"/>
        <v>10.796443717022184</v>
      </c>
      <c r="DU81" s="5">
        <f t="shared" si="16"/>
        <v>10.081986568835269</v>
      </c>
      <c r="DV81" s="5">
        <f t="shared" si="16"/>
        <v>9.4347780148916129</v>
      </c>
      <c r="DW81" s="5">
        <f t="shared" si="16"/>
        <v>8.846815118504832</v>
      </c>
      <c r="DX81" s="5">
        <f t="shared" si="16"/>
        <v>8.311222369027325</v>
      </c>
      <c r="DY81" s="5">
        <f t="shared" si="17"/>
        <v>7.8220717416924082</v>
      </c>
      <c r="DZ81" s="5">
        <f t="shared" si="17"/>
        <v>7.3742342013027242</v>
      </c>
      <c r="EA81" s="5">
        <f t="shared" si="17"/>
        <v>6.9632568225446629</v>
      </c>
      <c r="EB81" s="5">
        <f t="shared" si="17"/>
        <v>6.5852608019728578</v>
      </c>
      <c r="EC81" s="5">
        <f t="shared" si="17"/>
        <v>6.2368565394979107</v>
      </c>
      <c r="ED81" s="5">
        <f t="shared" si="17"/>
        <v>5.9150726993646821</v>
      </c>
      <c r="EE81" s="5">
        <f t="shared" si="17"/>
        <v>5.617296751028209</v>
      </c>
      <c r="EF81" s="5">
        <f t="shared" si="17"/>
        <v>5.3412249650369219</v>
      </c>
      <c r="EG81" s="5">
        <f t="shared" si="17"/>
        <v>5.0848202202870487</v>
      </c>
    </row>
    <row r="82" spans="2:137" x14ac:dyDescent="0.25">
      <c r="B82" s="5">
        <f t="shared" si="6"/>
        <v>4.5</v>
      </c>
      <c r="C82" s="5"/>
      <c r="D82" s="1" t="e">
        <f t="shared" si="7"/>
        <v>#DIV/0!</v>
      </c>
      <c r="E82" s="1">
        <f t="shared" si="7"/>
        <v>1</v>
      </c>
      <c r="F82" s="1">
        <f t="shared" si="7"/>
        <v>0.99999987616462926</v>
      </c>
      <c r="G82" s="1">
        <f t="shared" si="7"/>
        <v>0.99914856165719479</v>
      </c>
      <c r="H82" s="1">
        <f t="shared" si="7"/>
        <v>0.98124093547775915</v>
      </c>
      <c r="I82" s="1">
        <f t="shared" si="7"/>
        <v>0.92150262148052309</v>
      </c>
      <c r="J82" s="1">
        <f t="shared" si="7"/>
        <v>0.82918016384706994</v>
      </c>
      <c r="K82" s="1">
        <f t="shared" si="7"/>
        <v>0.72700757998564325</v>
      </c>
      <c r="L82" s="1">
        <f t="shared" si="7"/>
        <v>0.62991388254587188</v>
      </c>
      <c r="M82" s="1">
        <f t="shared" si="7"/>
        <v>0.54406187223400382</v>
      </c>
      <c r="N82" s="1">
        <f t="shared" si="7"/>
        <v>0.47068550345680449</v>
      </c>
      <c r="O82" s="1">
        <f t="shared" si="7"/>
        <v>0.40889546964482526</v>
      </c>
      <c r="P82" s="1">
        <f t="shared" si="7"/>
        <v>0.35711310157482656</v>
      </c>
      <c r="Q82" s="1">
        <f t="shared" si="7"/>
        <v>0.31369520287934294</v>
      </c>
      <c r="R82" s="1">
        <f t="shared" si="7"/>
        <v>0.27716753988468001</v>
      </c>
      <c r="S82" s="1">
        <f t="shared" si="7"/>
        <v>0.24628678804353288</v>
      </c>
      <c r="T82" s="1">
        <f t="shared" si="8"/>
        <v>0.22003395136547121</v>
      </c>
      <c r="U82" s="1">
        <f t="shared" si="8"/>
        <v>0.19758463764269985</v>
      </c>
      <c r="V82" s="1">
        <f t="shared" si="8"/>
        <v>0.17827504196612276</v>
      </c>
      <c r="W82" s="1">
        <f t="shared" si="8"/>
        <v>0.16157074541498062</v>
      </c>
      <c r="X82" s="1">
        <f t="shared" si="8"/>
        <v>0.14704042833959874</v>
      </c>
      <c r="Y82" s="1">
        <f t="shared" si="8"/>
        <v>0.1343345881461071</v>
      </c>
      <c r="Z82" s="1">
        <f t="shared" si="8"/>
        <v>0.12316864413949846</v>
      </c>
      <c r="AA82" s="1">
        <f t="shared" si="8"/>
        <v>0.11330964860425563</v>
      </c>
      <c r="AB82" s="1">
        <f t="shared" si="8"/>
        <v>0.10456586988244809</v>
      </c>
      <c r="AC82" s="1">
        <f t="shared" si="8"/>
        <v>9.6778626268422041E-2</v>
      </c>
      <c r="AD82" s="1">
        <f t="shared" si="8"/>
        <v>8.9815870487279681E-2</v>
      </c>
      <c r="AE82" s="1">
        <f t="shared" si="8"/>
        <v>8.3567131988642074E-2</v>
      </c>
      <c r="AF82" s="1">
        <f t="shared" si="8"/>
        <v>7.7939512677453582E-2</v>
      </c>
      <c r="AG82" s="1">
        <f t="shared" si="8"/>
        <v>7.285450166682983E-2</v>
      </c>
      <c r="AH82" s="1">
        <f t="shared" si="9"/>
        <v>6.8245428900623573E-2</v>
      </c>
      <c r="AI82" s="1">
        <f t="shared" si="9"/>
        <v>6.4055419131940017E-2</v>
      </c>
      <c r="AJ82" s="1">
        <f t="shared" si="9"/>
        <v>6.0235739534686417E-2</v>
      </c>
      <c r="AK82" s="1">
        <f t="shared" si="9"/>
        <v>5.674445845945475E-2</v>
      </c>
      <c r="AL82" s="1">
        <f t="shared" si="9"/>
        <v>5.3545351330929969E-2</v>
      </c>
      <c r="AM82" s="1">
        <f t="shared" si="9"/>
        <v>5.060700381473604E-2</v>
      </c>
      <c r="AN82" s="1">
        <f t="shared" si="9"/>
        <v>4.790207321629536E-2</v>
      </c>
      <c r="AO82" s="1">
        <f t="shared" si="9"/>
        <v>4.5406677412317742E-2</v>
      </c>
      <c r="AP82" s="1">
        <f t="shared" si="9"/>
        <v>4.3099887058518416E-2</v>
      </c>
      <c r="AQ82" s="1">
        <f t="shared" si="9"/>
        <v>4.0963301817396047E-2</v>
      </c>
      <c r="AR82" s="1">
        <f t="shared" si="9"/>
        <v>3.8980695247859187E-2</v>
      </c>
      <c r="AV82" s="1" t="e">
        <f t="shared" si="10"/>
        <v>#DIV/0!</v>
      </c>
      <c r="AW82" s="1">
        <f t="shared" si="10"/>
        <v>0</v>
      </c>
      <c r="AX82" s="1">
        <f t="shared" si="10"/>
        <v>3.3635069854875965E-6</v>
      </c>
      <c r="AY82" s="1">
        <f t="shared" si="10"/>
        <v>2.9021102074149319E-3</v>
      </c>
      <c r="AZ82" s="1">
        <f t="shared" si="10"/>
        <v>2.4454853741531446E-2</v>
      </c>
      <c r="BA82" s="1">
        <f t="shared" si="10"/>
        <v>5.5408342880286066E-2</v>
      </c>
      <c r="BB82" s="1">
        <f t="shared" si="10"/>
        <v>7.6700285270985491E-2</v>
      </c>
      <c r="BC82" s="1">
        <f t="shared" si="10"/>
        <v>8.5507739999183152E-2</v>
      </c>
      <c r="BD82" s="1">
        <f t="shared" si="10"/>
        <v>8.5852010311868066E-2</v>
      </c>
      <c r="BE82" s="1">
        <f t="shared" si="10"/>
        <v>8.1704332458220619E-2</v>
      </c>
      <c r="BF82" s="1">
        <f t="shared" si="10"/>
        <v>7.560806622107541E-2</v>
      </c>
      <c r="BG82" s="1">
        <f t="shared" si="10"/>
        <v>6.8960306985328623E-2</v>
      </c>
      <c r="BH82" s="1">
        <f t="shared" si="10"/>
        <v>6.24597829551512E-2</v>
      </c>
      <c r="BI82" s="1">
        <f t="shared" si="10"/>
        <v>5.642059921679754E-2</v>
      </c>
      <c r="BJ82" s="1">
        <f t="shared" si="10"/>
        <v>5.0956160129370764E-2</v>
      </c>
      <c r="BK82" s="1">
        <f t="shared" si="10"/>
        <v>4.6079940436499545E-2</v>
      </c>
      <c r="BL82" s="1">
        <f t="shared" si="11"/>
        <v>4.1758909399348454E-2</v>
      </c>
      <c r="BM82" s="1">
        <f t="shared" si="11"/>
        <v>3.7941194260937117E-2</v>
      </c>
      <c r="BN82" s="1">
        <f t="shared" si="11"/>
        <v>3.4570006076297233E-2</v>
      </c>
      <c r="BO82" s="1">
        <f t="shared" si="11"/>
        <v>3.159032388863936E-2</v>
      </c>
      <c r="BP82" s="1">
        <f t="shared" si="11"/>
        <v>2.8951806637775079E-2</v>
      </c>
      <c r="BQ82" s="1">
        <f t="shared" si="11"/>
        <v>2.6609777403820312E-2</v>
      </c>
      <c r="BR82" s="1">
        <f t="shared" si="11"/>
        <v>2.4525257311095006E-2</v>
      </c>
      <c r="BS82" s="1">
        <f t="shared" si="11"/>
        <v>2.2664563472043819E-2</v>
      </c>
      <c r="BT82" s="1">
        <f t="shared" si="11"/>
        <v>2.0998737893806019E-2</v>
      </c>
      <c r="BU82" s="1">
        <f t="shared" si="11"/>
        <v>1.9502942008937874E-2</v>
      </c>
      <c r="BV82" s="1">
        <f t="shared" si="11"/>
        <v>1.8155881085143766E-2</v>
      </c>
      <c r="BW82" s="1">
        <f t="shared" si="11"/>
        <v>1.6939285698715723E-2</v>
      </c>
      <c r="BX82" s="1">
        <f t="shared" si="11"/>
        <v>1.5837458378291647E-2</v>
      </c>
      <c r="BY82" s="1">
        <f t="shared" si="11"/>
        <v>1.4836884132938155E-2</v>
      </c>
      <c r="BZ82" s="1">
        <f t="shared" si="11"/>
        <v>1.3925899354030546E-2</v>
      </c>
      <c r="CA82" s="1">
        <f t="shared" si="11"/>
        <v>1.3094412062095495E-2</v>
      </c>
      <c r="CB82" s="1">
        <f t="shared" si="12"/>
        <v>1.2333666318391057E-2</v>
      </c>
      <c r="CC82" s="1">
        <f t="shared" si="12"/>
        <v>1.1636044113140787E-2</v>
      </c>
      <c r="CD82" s="1">
        <f t="shared" si="12"/>
        <v>1.099489879344584E-2</v>
      </c>
      <c r="CE82" s="1">
        <f t="shared" si="12"/>
        <v>1.040441490550037E-2</v>
      </c>
      <c r="CF82" s="1">
        <f t="shared" si="12"/>
        <v>9.8594901010143898E-3</v>
      </c>
      <c r="CG82" s="1">
        <f t="shared" si="12"/>
        <v>9.3556354546460163E-3</v>
      </c>
      <c r="CH82" s="1">
        <f t="shared" si="12"/>
        <v>8.8888911444769958E-3</v>
      </c>
      <c r="CI82" s="1">
        <f t="shared" si="12"/>
        <v>8.4557549623147654E-3</v>
      </c>
      <c r="CJ82" s="1">
        <f t="shared" si="12"/>
        <v>8.0531215526697952E-3</v>
      </c>
      <c r="CO82" s="5">
        <v>4.5</v>
      </c>
      <c r="CP82" s="1">
        <f t="shared" si="13"/>
        <v>1330</v>
      </c>
      <c r="CQ82" s="1">
        <f t="shared" si="14"/>
        <v>1095</v>
      </c>
      <c r="CS82" s="5" t="e">
        <f t="shared" si="15"/>
        <v>#DIV/0!</v>
      </c>
      <c r="CT82" s="5">
        <f t="shared" si="15"/>
        <v>0</v>
      </c>
      <c r="CU82" s="5">
        <f t="shared" si="15"/>
        <v>3.6830401491089182E-3</v>
      </c>
      <c r="CV82" s="5">
        <f t="shared" si="15"/>
        <v>3.1778106771193504</v>
      </c>
      <c r="CW82" s="5">
        <f t="shared" si="15"/>
        <v>26.778064846976932</v>
      </c>
      <c r="CX82" s="5">
        <f t="shared" si="15"/>
        <v>60.672135453913242</v>
      </c>
      <c r="CY82" s="5">
        <f t="shared" si="15"/>
        <v>83.986812371729116</v>
      </c>
      <c r="CZ82" s="5">
        <f t="shared" si="15"/>
        <v>93.630975299105557</v>
      </c>
      <c r="DA82" s="5">
        <f t="shared" si="15"/>
        <v>94.00795129149553</v>
      </c>
      <c r="DB82" s="5">
        <f t="shared" si="15"/>
        <v>89.46624404175158</v>
      </c>
      <c r="DC82" s="5">
        <f t="shared" si="15"/>
        <v>82.790832512077571</v>
      </c>
      <c r="DD82" s="5">
        <f t="shared" si="15"/>
        <v>75.511536148934837</v>
      </c>
      <c r="DE82" s="5">
        <f t="shared" si="15"/>
        <v>68.393462335890561</v>
      </c>
      <c r="DF82" s="5">
        <f t="shared" si="15"/>
        <v>61.780556142393309</v>
      </c>
      <c r="DG82" s="5">
        <f t="shared" si="15"/>
        <v>55.796995341660988</v>
      </c>
      <c r="DH82" s="5">
        <f t="shared" si="15"/>
        <v>50.457534777966998</v>
      </c>
      <c r="DI82" s="5">
        <f t="shared" si="16"/>
        <v>45.726005792286557</v>
      </c>
      <c r="DJ82" s="5">
        <f t="shared" si="16"/>
        <v>41.545607715726142</v>
      </c>
      <c r="DK82" s="5">
        <f t="shared" si="16"/>
        <v>37.854156653545473</v>
      </c>
      <c r="DL82" s="5">
        <f t="shared" si="16"/>
        <v>34.5914046580601</v>
      </c>
      <c r="DM82" s="5">
        <f t="shared" si="16"/>
        <v>31.702228268363712</v>
      </c>
      <c r="DN82" s="5">
        <f t="shared" si="16"/>
        <v>29.13770625718324</v>
      </c>
      <c r="DO82" s="5">
        <f t="shared" si="16"/>
        <v>26.85515675564903</v>
      </c>
      <c r="DP82" s="5">
        <f t="shared" si="16"/>
        <v>24.817697001887982</v>
      </c>
      <c r="DQ82" s="5">
        <f t="shared" si="16"/>
        <v>22.993617993717592</v>
      </c>
      <c r="DR82" s="5">
        <f t="shared" si="16"/>
        <v>21.35572149978697</v>
      </c>
      <c r="DS82" s="5">
        <f t="shared" si="16"/>
        <v>19.880689788232424</v>
      </c>
      <c r="DT82" s="5">
        <f t="shared" si="16"/>
        <v>18.548517840093716</v>
      </c>
      <c r="DU82" s="5">
        <f t="shared" si="16"/>
        <v>17.342016924229352</v>
      </c>
      <c r="DV82" s="5">
        <f t="shared" si="16"/>
        <v>16.246388125567279</v>
      </c>
      <c r="DW82" s="5">
        <f t="shared" si="16"/>
        <v>15.248859792663449</v>
      </c>
      <c r="DX82" s="5">
        <f t="shared" si="16"/>
        <v>14.338381207994567</v>
      </c>
      <c r="DY82" s="5">
        <f t="shared" si="17"/>
        <v>13.505364618638207</v>
      </c>
      <c r="DZ82" s="5">
        <f t="shared" si="17"/>
        <v>12.741468303889162</v>
      </c>
      <c r="EA82" s="5">
        <f t="shared" si="17"/>
        <v>12.039414178823195</v>
      </c>
      <c r="EB82" s="5">
        <f t="shared" si="17"/>
        <v>11.392834321522905</v>
      </c>
      <c r="EC82" s="5">
        <f t="shared" si="17"/>
        <v>10.796141660610758</v>
      </c>
      <c r="ED82" s="5">
        <f t="shared" si="17"/>
        <v>10.244420822837387</v>
      </c>
      <c r="EE82" s="5">
        <f t="shared" si="17"/>
        <v>9.7333358032023103</v>
      </c>
      <c r="EF82" s="5">
        <f t="shared" si="17"/>
        <v>9.2590516837346684</v>
      </c>
      <c r="EG82" s="5">
        <f t="shared" si="17"/>
        <v>8.8181681001734251</v>
      </c>
    </row>
    <row r="83" spans="2:137" x14ac:dyDescent="0.25">
      <c r="B83" s="5">
        <f t="shared" si="6"/>
        <v>5</v>
      </c>
      <c r="C83" s="5"/>
      <c r="D83" s="1" t="e">
        <f t="shared" si="7"/>
        <v>#DIV/0!</v>
      </c>
      <c r="E83" s="1">
        <f t="shared" si="7"/>
        <v>1</v>
      </c>
      <c r="F83" s="1">
        <f t="shared" si="7"/>
        <v>0.99999999703074305</v>
      </c>
      <c r="G83" s="1">
        <f t="shared" si="7"/>
        <v>0.99983779445975174</v>
      </c>
      <c r="H83" s="1">
        <f t="shared" si="7"/>
        <v>0.99261820556265634</v>
      </c>
      <c r="I83" s="1">
        <f t="shared" si="7"/>
        <v>0.9567860817362277</v>
      </c>
      <c r="J83" s="1">
        <f t="shared" si="7"/>
        <v>0.88714613925356789</v>
      </c>
      <c r="K83" s="1">
        <f t="shared" si="7"/>
        <v>0.79867875133191746</v>
      </c>
      <c r="L83" s="1">
        <f t="shared" si="7"/>
        <v>0.70688335116673828</v>
      </c>
      <c r="M83" s="1">
        <f t="shared" si="7"/>
        <v>0.6207756749116955</v>
      </c>
      <c r="N83" s="1">
        <f t="shared" si="7"/>
        <v>0.54406187223400382</v>
      </c>
      <c r="O83" s="1">
        <f t="shared" si="7"/>
        <v>0.47747862727220747</v>
      </c>
      <c r="P83" s="1">
        <f t="shared" si="7"/>
        <v>0.42039902784341832</v>
      </c>
      <c r="Q83" s="1">
        <f t="shared" si="7"/>
        <v>0.37169693482490584</v>
      </c>
      <c r="R83" s="1">
        <f t="shared" si="7"/>
        <v>0.33015795536802428</v>
      </c>
      <c r="S83" s="1">
        <f t="shared" si="7"/>
        <v>0.29465331861967536</v>
      </c>
      <c r="T83" s="1">
        <f t="shared" si="8"/>
        <v>0.26419942700705334</v>
      </c>
      <c r="U83" s="1">
        <f t="shared" si="8"/>
        <v>0.23796597371851713</v>
      </c>
      <c r="V83" s="1">
        <f t="shared" si="8"/>
        <v>0.21526315017683006</v>
      </c>
      <c r="W83" s="1">
        <f t="shared" si="8"/>
        <v>0.19552212792347479</v>
      </c>
      <c r="X83" s="1">
        <f t="shared" si="8"/>
        <v>0.17827504196612276</v>
      </c>
      <c r="Y83" s="1">
        <f t="shared" si="8"/>
        <v>0.16313693299536436</v>
      </c>
      <c r="Z83" s="1">
        <f t="shared" si="8"/>
        <v>0.14979037972167397</v>
      </c>
      <c r="AA83" s="1">
        <f t="shared" si="8"/>
        <v>0.13797280654964927</v>
      </c>
      <c r="AB83" s="1">
        <f t="shared" si="8"/>
        <v>0.12746616632994168</v>
      </c>
      <c r="AC83" s="1">
        <f t="shared" si="8"/>
        <v>0.11808862170182366</v>
      </c>
      <c r="AD83" s="1">
        <f t="shared" si="8"/>
        <v>0.10968786144542086</v>
      </c>
      <c r="AE83" s="1">
        <f t="shared" si="8"/>
        <v>0.1021357340249307</v>
      </c>
      <c r="AF83" s="1">
        <f t="shared" si="8"/>
        <v>9.5323933718776122E-2</v>
      </c>
      <c r="AG83" s="1">
        <f t="shared" si="8"/>
        <v>8.9160524757644355E-2</v>
      </c>
      <c r="AH83" s="1">
        <f t="shared" si="9"/>
        <v>8.3567131988642074E-2</v>
      </c>
      <c r="AI83" s="1">
        <f t="shared" si="9"/>
        <v>7.8476662108561079E-2</v>
      </c>
      <c r="AJ83" s="1">
        <f t="shared" si="9"/>
        <v>7.3831448085832974E-2</v>
      </c>
      <c r="AK83" s="1">
        <f t="shared" si="9"/>
        <v>6.9581732061575363E-2</v>
      </c>
      <c r="AL83" s="1">
        <f t="shared" si="9"/>
        <v>6.5684419867955146E-2</v>
      </c>
      <c r="AM83" s="1">
        <f t="shared" si="9"/>
        <v>6.2102054299161935E-2</v>
      </c>
      <c r="AN83" s="1">
        <f t="shared" si="9"/>
        <v>5.8801965232736619E-2</v>
      </c>
      <c r="AO83" s="1">
        <f t="shared" si="9"/>
        <v>5.5755563287635312E-2</v>
      </c>
      <c r="AP83" s="1">
        <f t="shared" si="9"/>
        <v>5.2937750444160603E-2</v>
      </c>
      <c r="AQ83" s="1">
        <f t="shared" si="9"/>
        <v>5.0326426350105868E-2</v>
      </c>
      <c r="AR83" s="1">
        <f t="shared" si="9"/>
        <v>4.790207321629536E-2</v>
      </c>
      <c r="AV83" s="1" t="e">
        <f t="shared" si="10"/>
        <v>#DIV/0!</v>
      </c>
      <c r="AW83" s="1">
        <f t="shared" si="10"/>
        <v>0</v>
      </c>
      <c r="AX83" s="1">
        <f t="shared" si="10"/>
        <v>1.2086611378414602E-7</v>
      </c>
      <c r="AY83" s="1">
        <f t="shared" si="10"/>
        <v>6.8923280255694941E-4</v>
      </c>
      <c r="AZ83" s="1">
        <f t="shared" si="10"/>
        <v>1.1377270084897195E-2</v>
      </c>
      <c r="BA83" s="1">
        <f t="shared" si="10"/>
        <v>3.5283460255704613E-2</v>
      </c>
      <c r="BB83" s="1">
        <f t="shared" si="10"/>
        <v>5.7965975406497949E-2</v>
      </c>
      <c r="BC83" s="1">
        <f t="shared" si="10"/>
        <v>7.1671171346274209E-2</v>
      </c>
      <c r="BD83" s="1">
        <f t="shared" si="10"/>
        <v>7.6969468620866399E-2</v>
      </c>
      <c r="BE83" s="1">
        <f t="shared" si="10"/>
        <v>7.6713802677691678E-2</v>
      </c>
      <c r="BF83" s="1">
        <f t="shared" si="10"/>
        <v>7.337636877719933E-2</v>
      </c>
      <c r="BG83" s="1">
        <f t="shared" si="10"/>
        <v>6.8583157627382207E-2</v>
      </c>
      <c r="BH83" s="1">
        <f t="shared" si="10"/>
        <v>6.3285926268591752E-2</v>
      </c>
      <c r="BI83" s="1">
        <f t="shared" si="10"/>
        <v>5.8001731945562907E-2</v>
      </c>
      <c r="BJ83" s="1">
        <f t="shared" si="10"/>
        <v>5.2990415483344266E-2</v>
      </c>
      <c r="BK83" s="1">
        <f t="shared" si="10"/>
        <v>4.8366530576142486E-2</v>
      </c>
      <c r="BL83" s="1">
        <f t="shared" si="11"/>
        <v>4.416547564158213E-2</v>
      </c>
      <c r="BM83" s="1">
        <f t="shared" si="11"/>
        <v>4.0381336075817287E-2</v>
      </c>
      <c r="BN83" s="1">
        <f t="shared" si="11"/>
        <v>3.6988108210707304E-2</v>
      </c>
      <c r="BO83" s="1">
        <f t="shared" si="11"/>
        <v>3.3951382508494166E-2</v>
      </c>
      <c r="BP83" s="1">
        <f t="shared" si="11"/>
        <v>3.1234613626524022E-2</v>
      </c>
      <c r="BQ83" s="1">
        <f t="shared" si="11"/>
        <v>2.8802344849257255E-2</v>
      </c>
      <c r="BR83" s="1">
        <f t="shared" si="11"/>
        <v>2.662173558217551E-2</v>
      </c>
      <c r="BS83" s="1">
        <f t="shared" si="11"/>
        <v>2.4663157945393643E-2</v>
      </c>
      <c r="BT83" s="1">
        <f t="shared" si="11"/>
        <v>2.2900296447493584E-2</v>
      </c>
      <c r="BU83" s="1">
        <f t="shared" si="11"/>
        <v>2.1309995433401618E-2</v>
      </c>
      <c r="BV83" s="1">
        <f t="shared" si="11"/>
        <v>1.9871990958141184E-2</v>
      </c>
      <c r="BW83" s="1">
        <f t="shared" si="11"/>
        <v>1.8568602036288628E-2</v>
      </c>
      <c r="BX83" s="1">
        <f t="shared" si="11"/>
        <v>1.738442104132254E-2</v>
      </c>
      <c r="BY83" s="1">
        <f t="shared" si="11"/>
        <v>1.6306023090814525E-2</v>
      </c>
      <c r="BZ83" s="1">
        <f t="shared" si="11"/>
        <v>1.5321703088018501E-2</v>
      </c>
      <c r="CA83" s="1">
        <f t="shared" si="11"/>
        <v>1.4421242976621063E-2</v>
      </c>
      <c r="CB83" s="1">
        <f t="shared" si="12"/>
        <v>1.3595708551146557E-2</v>
      </c>
      <c r="CC83" s="1">
        <f t="shared" si="12"/>
        <v>1.2837273602120614E-2</v>
      </c>
      <c r="CD83" s="1">
        <f t="shared" si="12"/>
        <v>1.2139068537025177E-2</v>
      </c>
      <c r="CE83" s="1">
        <f t="shared" si="12"/>
        <v>1.1495050484425895E-2</v>
      </c>
      <c r="CF83" s="1">
        <f t="shared" si="12"/>
        <v>1.0899892016441259E-2</v>
      </c>
      <c r="CG83" s="1">
        <f t="shared" si="12"/>
        <v>1.0348885875317571E-2</v>
      </c>
      <c r="CH83" s="1">
        <f t="shared" si="12"/>
        <v>9.8378633856421871E-3</v>
      </c>
      <c r="CI83" s="1">
        <f t="shared" si="12"/>
        <v>9.3631245327098211E-3</v>
      </c>
      <c r="CJ83" s="1">
        <f t="shared" si="12"/>
        <v>8.9213779684361727E-3</v>
      </c>
      <c r="CO83" s="5">
        <v>5</v>
      </c>
      <c r="CP83" s="1">
        <f t="shared" si="13"/>
        <v>1860</v>
      </c>
      <c r="CQ83" s="1">
        <f t="shared" si="14"/>
        <v>1595</v>
      </c>
      <c r="CS83" s="5" t="e">
        <f t="shared" si="15"/>
        <v>#DIV/0!</v>
      </c>
      <c r="CT83" s="5">
        <f t="shared" si="15"/>
        <v>0</v>
      </c>
      <c r="CU83" s="5">
        <f t="shared" si="15"/>
        <v>1.9278145148571291E-4</v>
      </c>
      <c r="CV83" s="5">
        <f t="shared" si="15"/>
        <v>1.0993263200783343</v>
      </c>
      <c r="CW83" s="5">
        <f t="shared" si="15"/>
        <v>18.146745785411028</v>
      </c>
      <c r="CX83" s="5">
        <f t="shared" si="15"/>
        <v>56.277119107848854</v>
      </c>
      <c r="CY83" s="5">
        <f t="shared" si="15"/>
        <v>92.455730773364223</v>
      </c>
      <c r="CZ83" s="5">
        <f t="shared" si="15"/>
        <v>114.31551829730736</v>
      </c>
      <c r="DA83" s="5">
        <f t="shared" si="15"/>
        <v>122.76630245028191</v>
      </c>
      <c r="DB83" s="5">
        <f t="shared" si="15"/>
        <v>122.35851527091823</v>
      </c>
      <c r="DC83" s="5">
        <f t="shared" si="15"/>
        <v>117.03530819963294</v>
      </c>
      <c r="DD83" s="5">
        <f t="shared" si="15"/>
        <v>109.39013641567462</v>
      </c>
      <c r="DE83" s="5">
        <f t="shared" si="15"/>
        <v>100.94105239840384</v>
      </c>
      <c r="DF83" s="5">
        <f t="shared" si="15"/>
        <v>92.51276245317284</v>
      </c>
      <c r="DG83" s="5">
        <f t="shared" si="15"/>
        <v>84.519712695934103</v>
      </c>
      <c r="DH83" s="5">
        <f t="shared" si="15"/>
        <v>77.14461626894726</v>
      </c>
      <c r="DI83" s="5">
        <f t="shared" si="16"/>
        <v>70.443933648323494</v>
      </c>
      <c r="DJ83" s="5">
        <f t="shared" si="16"/>
        <v>64.40823104092857</v>
      </c>
      <c r="DK83" s="5">
        <f t="shared" si="16"/>
        <v>58.996032596078152</v>
      </c>
      <c r="DL83" s="5">
        <f t="shared" si="16"/>
        <v>54.152455101048197</v>
      </c>
      <c r="DM83" s="5">
        <f t="shared" si="16"/>
        <v>49.819208734305818</v>
      </c>
      <c r="DN83" s="5">
        <f t="shared" si="16"/>
        <v>45.939740034565325</v>
      </c>
      <c r="DO83" s="5">
        <f t="shared" si="16"/>
        <v>42.46166825356994</v>
      </c>
      <c r="DP83" s="5">
        <f t="shared" si="16"/>
        <v>39.337736922902863</v>
      </c>
      <c r="DQ83" s="5">
        <f t="shared" si="16"/>
        <v>36.52597283375227</v>
      </c>
      <c r="DR83" s="5">
        <f t="shared" si="16"/>
        <v>33.989442716275583</v>
      </c>
      <c r="DS83" s="5">
        <f t="shared" si="16"/>
        <v>31.695825578235187</v>
      </c>
      <c r="DT83" s="5">
        <f t="shared" si="16"/>
        <v>29.616920247880362</v>
      </c>
      <c r="DU83" s="5">
        <f t="shared" si="16"/>
        <v>27.728151560909453</v>
      </c>
      <c r="DV83" s="5">
        <f t="shared" si="16"/>
        <v>26.008106829849169</v>
      </c>
      <c r="DW83" s="5">
        <f t="shared" si="16"/>
        <v>24.438116425389509</v>
      </c>
      <c r="DX83" s="5">
        <f t="shared" si="16"/>
        <v>23.001882547710593</v>
      </c>
      <c r="DY83" s="5">
        <f t="shared" si="17"/>
        <v>21.685155139078759</v>
      </c>
      <c r="DZ83" s="5">
        <f t="shared" si="17"/>
        <v>20.475451395382379</v>
      </c>
      <c r="EA83" s="5">
        <f t="shared" si="17"/>
        <v>19.361814316555158</v>
      </c>
      <c r="EB83" s="5">
        <f t="shared" si="17"/>
        <v>18.334605522659302</v>
      </c>
      <c r="EC83" s="5">
        <f t="shared" si="17"/>
        <v>17.38532776622381</v>
      </c>
      <c r="ED83" s="5">
        <f t="shared" si="17"/>
        <v>16.506472971131526</v>
      </c>
      <c r="EE83" s="5">
        <f t="shared" si="17"/>
        <v>15.691392100099289</v>
      </c>
      <c r="EF83" s="5">
        <f t="shared" si="17"/>
        <v>14.934183629672164</v>
      </c>
      <c r="EG83" s="5">
        <f t="shared" si="17"/>
        <v>14.229597859655696</v>
      </c>
    </row>
    <row r="84" spans="2:137" x14ac:dyDescent="0.25">
      <c r="B84" s="5">
        <f t="shared" si="6"/>
        <v>5.5</v>
      </c>
      <c r="C84" s="5"/>
      <c r="D84" s="1" t="e">
        <f t="shared" si="7"/>
        <v>#DIV/0!</v>
      </c>
      <c r="E84" s="1">
        <f t="shared" si="7"/>
        <v>1</v>
      </c>
      <c r="F84" s="1">
        <f t="shared" si="7"/>
        <v>0.99999999995192668</v>
      </c>
      <c r="G84" s="1">
        <f t="shared" si="7"/>
        <v>0.99997404748340823</v>
      </c>
      <c r="H84" s="1">
        <f t="shared" si="7"/>
        <v>0.99736684784039265</v>
      </c>
      <c r="I84" s="1">
        <f t="shared" si="7"/>
        <v>0.97765889694649621</v>
      </c>
      <c r="J84" s="1">
        <f t="shared" si="7"/>
        <v>0.92862520574780949</v>
      </c>
      <c r="K84" s="1">
        <f t="shared" si="7"/>
        <v>0.85621736623495592</v>
      </c>
      <c r="L84" s="1">
        <f t="shared" si="7"/>
        <v>0.77347351349260629</v>
      </c>
      <c r="M84" s="1">
        <f t="shared" si="7"/>
        <v>0.69063983808154661</v>
      </c>
      <c r="N84" s="1">
        <f t="shared" si="7"/>
        <v>0.61338726731379101</v>
      </c>
      <c r="O84" s="1">
        <f t="shared" si="7"/>
        <v>0.54406187223400382</v>
      </c>
      <c r="P84" s="1">
        <f t="shared" si="7"/>
        <v>0.48312417827466325</v>
      </c>
      <c r="Q84" s="1">
        <f t="shared" si="7"/>
        <v>0.43011830691467823</v>
      </c>
      <c r="R84" s="1">
        <f t="shared" si="7"/>
        <v>0.38421854047458293</v>
      </c>
      <c r="S84" s="1">
        <f t="shared" si="7"/>
        <v>0.34450832689749344</v>
      </c>
      <c r="T84" s="1">
        <f t="shared" si="8"/>
        <v>0.31011016300641248</v>
      </c>
      <c r="U84" s="1">
        <f t="shared" si="8"/>
        <v>0.28023789058635262</v>
      </c>
      <c r="V84" s="1">
        <f t="shared" si="8"/>
        <v>0.25421078854085455</v>
      </c>
      <c r="W84" s="1">
        <f t="shared" si="8"/>
        <v>0.23145011037047725</v>
      </c>
      <c r="X84" s="1">
        <f t="shared" si="8"/>
        <v>0.21146851602414318</v>
      </c>
      <c r="Y84" s="1">
        <f t="shared" si="8"/>
        <v>0.19385748474749587</v>
      </c>
      <c r="Z84" s="1">
        <f t="shared" si="8"/>
        <v>0.17827504196612276</v>
      </c>
      <c r="AA84" s="1">
        <f t="shared" si="8"/>
        <v>0.16443475153626175</v>
      </c>
      <c r="AB84" s="1">
        <f t="shared" si="8"/>
        <v>0.15209625327459098</v>
      </c>
      <c r="AC84" s="1">
        <f t="shared" si="8"/>
        <v>0.1410573169550795</v>
      </c>
      <c r="AD84" s="1">
        <f t="shared" si="8"/>
        <v>0.1311472571299338</v>
      </c>
      <c r="AE84" s="1">
        <f t="shared" si="8"/>
        <v>0.12222151488089383</v>
      </c>
      <c r="AF84" s="1">
        <f t="shared" si="8"/>
        <v>0.11415721525220912</v>
      </c>
      <c r="AG84" s="1">
        <f t="shared" si="8"/>
        <v>0.10684952867869402</v>
      </c>
      <c r="AH84" s="1">
        <f t="shared" si="9"/>
        <v>0.1002086894801405</v>
      </c>
      <c r="AI84" s="1">
        <f t="shared" si="9"/>
        <v>9.415754901121165E-2</v>
      </c>
      <c r="AJ84" s="1">
        <f t="shared" si="9"/>
        <v>8.8629563071442763E-2</v>
      </c>
      <c r="AK84" s="1">
        <f t="shared" si="9"/>
        <v>8.3567131988642074E-2</v>
      </c>
      <c r="AL84" s="1">
        <f t="shared" si="9"/>
        <v>7.8920227412001553E-2</v>
      </c>
      <c r="AM84" s="1">
        <f t="shared" si="9"/>
        <v>7.4645252613408264E-2</v>
      </c>
      <c r="AN84" s="1">
        <f t="shared" si="9"/>
        <v>7.0704093417136016E-2</v>
      </c>
      <c r="AO84" s="1">
        <f t="shared" si="9"/>
        <v>6.706332517787239E-2</v>
      </c>
      <c r="AP84" s="1">
        <f t="shared" si="9"/>
        <v>6.3693547880806389E-2</v>
      </c>
      <c r="AQ84" s="1">
        <f t="shared" si="9"/>
        <v>6.0568826765494799E-2</v>
      </c>
      <c r="AR84" s="1">
        <f t="shared" si="9"/>
        <v>5.7666220142170599E-2</v>
      </c>
      <c r="AV84" s="1" t="e">
        <f t="shared" si="10"/>
        <v>#DIV/0!</v>
      </c>
      <c r="AW84" s="1">
        <f t="shared" si="10"/>
        <v>0</v>
      </c>
      <c r="AX84" s="1">
        <f t="shared" si="10"/>
        <v>2.9211836283238313E-9</v>
      </c>
      <c r="AY84" s="1">
        <f t="shared" si="10"/>
        <v>1.3625302365649627E-4</v>
      </c>
      <c r="AZ84" s="1">
        <f t="shared" si="10"/>
        <v>4.7486422777363035E-3</v>
      </c>
      <c r="BA84" s="1">
        <f t="shared" si="10"/>
        <v>2.0872815210268514E-2</v>
      </c>
      <c r="BB84" s="1">
        <f t="shared" si="10"/>
        <v>4.1479066494241601E-2</v>
      </c>
      <c r="BC84" s="1">
        <f t="shared" si="10"/>
        <v>5.7538614903038465E-2</v>
      </c>
      <c r="BD84" s="1">
        <f t="shared" si="10"/>
        <v>6.6590162325868008E-2</v>
      </c>
      <c r="BE84" s="1">
        <f t="shared" si="10"/>
        <v>6.9864163169851112E-2</v>
      </c>
      <c r="BF84" s="1">
        <f t="shared" si="10"/>
        <v>6.9325395079787189E-2</v>
      </c>
      <c r="BG84" s="1">
        <f t="shared" si="10"/>
        <v>6.6583244961796351E-2</v>
      </c>
      <c r="BH84" s="1">
        <f t="shared" si="10"/>
        <v>6.2725150431244936E-2</v>
      </c>
      <c r="BI84" s="1">
        <f t="shared" si="10"/>
        <v>5.8421372089772383E-2</v>
      </c>
      <c r="BJ84" s="1">
        <f t="shared" si="10"/>
        <v>5.4060585106558645E-2</v>
      </c>
      <c r="BK84" s="1">
        <f t="shared" si="10"/>
        <v>4.985500827781808E-2</v>
      </c>
      <c r="BL84" s="1">
        <f t="shared" si="11"/>
        <v>4.5910735999359131E-2</v>
      </c>
      <c r="BM84" s="1">
        <f t="shared" si="11"/>
        <v>4.2271916867835491E-2</v>
      </c>
      <c r="BN84" s="1">
        <f t="shared" si="11"/>
        <v>3.8947638364024484E-2</v>
      </c>
      <c r="BO84" s="1">
        <f t="shared" si="11"/>
        <v>3.592798244700246E-2</v>
      </c>
      <c r="BP84" s="1">
        <f t="shared" si="11"/>
        <v>3.3193474058020422E-2</v>
      </c>
      <c r="BQ84" s="1">
        <f t="shared" si="11"/>
        <v>3.0720551752131509E-2</v>
      </c>
      <c r="BR84" s="1">
        <f t="shared" si="11"/>
        <v>2.8484662244448788E-2</v>
      </c>
      <c r="BS84" s="1">
        <f t="shared" si="11"/>
        <v>2.6461944986612473E-2</v>
      </c>
      <c r="BT84" s="1">
        <f t="shared" si="11"/>
        <v>2.4630086944649299E-2</v>
      </c>
      <c r="BU84" s="1">
        <f t="shared" si="11"/>
        <v>2.2968695253255844E-2</v>
      </c>
      <c r="BV84" s="1">
        <f t="shared" si="11"/>
        <v>2.1459395684512939E-2</v>
      </c>
      <c r="BW84" s="1">
        <f t="shared" si="11"/>
        <v>2.0085780855963131E-2</v>
      </c>
      <c r="BX84" s="1">
        <f t="shared" si="11"/>
        <v>1.8833281533432999E-2</v>
      </c>
      <c r="BY84" s="1">
        <f t="shared" si="11"/>
        <v>1.7689003921049662E-2</v>
      </c>
      <c r="BZ84" s="1">
        <f t="shared" si="11"/>
        <v>1.6641557491498427E-2</v>
      </c>
      <c r="CA84" s="1">
        <f t="shared" si="11"/>
        <v>1.568088690265057E-2</v>
      </c>
      <c r="CB84" s="1">
        <f t="shared" si="12"/>
        <v>1.4798114985609789E-2</v>
      </c>
      <c r="CC84" s="1">
        <f t="shared" si="12"/>
        <v>1.3985399927066711E-2</v>
      </c>
      <c r="CD84" s="1">
        <f t="shared" si="12"/>
        <v>1.3235807544046407E-2</v>
      </c>
      <c r="CE84" s="1">
        <f t="shared" si="12"/>
        <v>1.2543198314246329E-2</v>
      </c>
      <c r="CF84" s="1">
        <f t="shared" si="12"/>
        <v>1.1902128184399396E-2</v>
      </c>
      <c r="CG84" s="1">
        <f t="shared" si="12"/>
        <v>1.1307761890237078E-2</v>
      </c>
      <c r="CH84" s="1">
        <f t="shared" si="12"/>
        <v>1.0755797436645786E-2</v>
      </c>
      <c r="CI84" s="1">
        <f t="shared" si="12"/>
        <v>1.024240041538893E-2</v>
      </c>
      <c r="CJ84" s="1">
        <f t="shared" si="12"/>
        <v>9.7641469258752389E-3</v>
      </c>
      <c r="CO84" s="5">
        <v>5.5</v>
      </c>
      <c r="CP84" s="1">
        <f t="shared" si="13"/>
        <v>2470</v>
      </c>
      <c r="CQ84" s="1">
        <f t="shared" si="14"/>
        <v>2165</v>
      </c>
      <c r="CS84" s="5" t="e">
        <f t="shared" si="15"/>
        <v>#DIV/0!</v>
      </c>
      <c r="CT84" s="5">
        <f t="shared" si="15"/>
        <v>0</v>
      </c>
      <c r="CU84" s="5">
        <f t="shared" si="15"/>
        <v>6.3243625553210947E-6</v>
      </c>
      <c r="CV84" s="5">
        <f t="shared" si="15"/>
        <v>0.29498779621631444</v>
      </c>
      <c r="CW84" s="5">
        <f t="shared" si="15"/>
        <v>10.280810531299098</v>
      </c>
      <c r="CX84" s="5">
        <f t="shared" si="15"/>
        <v>45.189644930231331</v>
      </c>
      <c r="CY84" s="5">
        <f t="shared" si="15"/>
        <v>89.802178960033061</v>
      </c>
      <c r="CZ84" s="5">
        <f t="shared" si="15"/>
        <v>124.57110126507828</v>
      </c>
      <c r="DA84" s="5">
        <f t="shared" si="15"/>
        <v>144.16770143550423</v>
      </c>
      <c r="DB84" s="5">
        <f t="shared" si="15"/>
        <v>151.25591326272766</v>
      </c>
      <c r="DC84" s="5">
        <f t="shared" si="15"/>
        <v>150.08948034773925</v>
      </c>
      <c r="DD84" s="5">
        <f t="shared" si="15"/>
        <v>144.1527253422891</v>
      </c>
      <c r="DE84" s="5">
        <f t="shared" si="15"/>
        <v>135.79995068364528</v>
      </c>
      <c r="DF84" s="5">
        <f t="shared" si="15"/>
        <v>126.48227057435722</v>
      </c>
      <c r="DG84" s="5">
        <f t="shared" si="15"/>
        <v>117.04116675569946</v>
      </c>
      <c r="DH84" s="5">
        <f t="shared" si="15"/>
        <v>107.93609292147615</v>
      </c>
      <c r="DI84" s="5">
        <f t="shared" si="16"/>
        <v>99.396743438612518</v>
      </c>
      <c r="DJ84" s="5">
        <f t="shared" si="16"/>
        <v>91.518700018863839</v>
      </c>
      <c r="DK84" s="5">
        <f t="shared" si="16"/>
        <v>84.321637058113012</v>
      </c>
      <c r="DL84" s="5">
        <f t="shared" si="16"/>
        <v>77.784081997760325</v>
      </c>
      <c r="DM84" s="5">
        <f t="shared" si="16"/>
        <v>71.86387133561422</v>
      </c>
      <c r="DN84" s="5">
        <f t="shared" si="16"/>
        <v>66.509994543364712</v>
      </c>
      <c r="DO84" s="5">
        <f t="shared" si="16"/>
        <v>61.669293759231628</v>
      </c>
      <c r="DP84" s="5">
        <f t="shared" si="16"/>
        <v>57.290110896016003</v>
      </c>
      <c r="DQ84" s="5">
        <f t="shared" si="16"/>
        <v>53.324138235165734</v>
      </c>
      <c r="DR84" s="5">
        <f t="shared" si="16"/>
        <v>49.727225223298902</v>
      </c>
      <c r="DS84" s="5">
        <f t="shared" si="16"/>
        <v>46.45959165697051</v>
      </c>
      <c r="DT84" s="5">
        <f t="shared" si="16"/>
        <v>43.485715553160176</v>
      </c>
      <c r="DU84" s="5">
        <f t="shared" si="16"/>
        <v>40.774054519882441</v>
      </c>
      <c r="DV84" s="5">
        <f t="shared" si="16"/>
        <v>38.296693489072517</v>
      </c>
      <c r="DW84" s="5">
        <f t="shared" si="16"/>
        <v>36.028971969094094</v>
      </c>
      <c r="DX84" s="5">
        <f t="shared" si="16"/>
        <v>33.949120144238485</v>
      </c>
      <c r="DY84" s="5">
        <f t="shared" si="17"/>
        <v>32.037918943845192</v>
      </c>
      <c r="DZ84" s="5">
        <f t="shared" si="17"/>
        <v>30.27839084209943</v>
      </c>
      <c r="EA84" s="5">
        <f t="shared" si="17"/>
        <v>28.655523332860472</v>
      </c>
      <c r="EB84" s="5">
        <f t="shared" si="17"/>
        <v>27.156024350343301</v>
      </c>
      <c r="EC84" s="5">
        <f t="shared" si="17"/>
        <v>25.768107519224692</v>
      </c>
      <c r="ED84" s="5">
        <f t="shared" si="17"/>
        <v>24.481304492363275</v>
      </c>
      <c r="EE84" s="5">
        <f t="shared" si="17"/>
        <v>23.286301450338129</v>
      </c>
      <c r="EF84" s="5">
        <f t="shared" si="17"/>
        <v>22.174796899317034</v>
      </c>
      <c r="EG84" s="5">
        <f t="shared" si="17"/>
        <v>21.139378094519891</v>
      </c>
    </row>
    <row r="85" spans="2:137" x14ac:dyDescent="0.25">
      <c r="B85" s="5">
        <f t="shared" si="6"/>
        <v>6</v>
      </c>
      <c r="C85" s="5"/>
      <c r="D85" s="1" t="e">
        <f t="shared" si="7"/>
        <v>#DIV/0!</v>
      </c>
      <c r="E85" s="1">
        <f t="shared" si="7"/>
        <v>1</v>
      </c>
      <c r="F85" s="1">
        <f t="shared" si="7"/>
        <v>0.99999999999947442</v>
      </c>
      <c r="G85" s="1">
        <f t="shared" si="7"/>
        <v>0.99999651265764378</v>
      </c>
      <c r="H85" s="1">
        <f t="shared" si="7"/>
        <v>0.99914856165719479</v>
      </c>
      <c r="I85" s="1">
        <f t="shared" si="7"/>
        <v>0.98915328946183989</v>
      </c>
      <c r="J85" s="1">
        <f t="shared" si="7"/>
        <v>0.9567860817362277</v>
      </c>
      <c r="K85" s="1">
        <f t="shared" si="7"/>
        <v>0.90055085672519442</v>
      </c>
      <c r="L85" s="1">
        <f t="shared" si="7"/>
        <v>0.82918016384706994</v>
      </c>
      <c r="M85" s="1">
        <f t="shared" si="7"/>
        <v>0.75247987857608445</v>
      </c>
      <c r="N85" s="1">
        <f t="shared" si="7"/>
        <v>0.67728101673295105</v>
      </c>
      <c r="O85" s="1">
        <f t="shared" si="7"/>
        <v>0.60729191264660776</v>
      </c>
      <c r="P85" s="1">
        <f t="shared" si="7"/>
        <v>0.54406187223400382</v>
      </c>
      <c r="Q85" s="1">
        <f t="shared" si="7"/>
        <v>0.48788957487852369</v>
      </c>
      <c r="R85" s="1">
        <f t="shared" si="7"/>
        <v>0.43843470345876834</v>
      </c>
      <c r="S85" s="1">
        <f t="shared" si="7"/>
        <v>0.39507743723572908</v>
      </c>
      <c r="T85" s="1">
        <f t="shared" si="8"/>
        <v>0.35711310157482656</v>
      </c>
      <c r="U85" s="1">
        <f t="shared" si="8"/>
        <v>0.32384995083311352</v>
      </c>
      <c r="V85" s="1">
        <f t="shared" si="8"/>
        <v>0.29465331861967536</v>
      </c>
      <c r="W85" s="1">
        <f t="shared" si="8"/>
        <v>0.26896140134337199</v>
      </c>
      <c r="X85" s="1">
        <f t="shared" si="8"/>
        <v>0.24628678804353288</v>
      </c>
      <c r="Y85" s="1">
        <f t="shared" si="8"/>
        <v>0.22621137975530925</v>
      </c>
      <c r="Z85" s="1">
        <f t="shared" si="8"/>
        <v>0.20837871801638974</v>
      </c>
      <c r="AA85" s="1">
        <f t="shared" si="8"/>
        <v>0.19248575657253053</v>
      </c>
      <c r="AB85" s="1">
        <f t="shared" si="8"/>
        <v>0.17827504196612276</v>
      </c>
      <c r="AC85" s="1">
        <f t="shared" si="8"/>
        <v>0.16552770574663356</v>
      </c>
      <c r="AD85" s="1">
        <f t="shared" si="8"/>
        <v>0.15405738342407937</v>
      </c>
      <c r="AE85" s="1">
        <f t="shared" si="8"/>
        <v>0.14370503588982553</v>
      </c>
      <c r="AF85" s="1">
        <f t="shared" si="8"/>
        <v>0.1343345881461071</v>
      </c>
      <c r="AG85" s="1">
        <f t="shared" si="8"/>
        <v>0.12582927983370928</v>
      </c>
      <c r="AH85" s="1">
        <f t="shared" si="9"/>
        <v>0.11808862170182366</v>
      </c>
      <c r="AI85" s="1">
        <f t="shared" si="9"/>
        <v>0.11102586088016042</v>
      </c>
      <c r="AJ85" s="1">
        <f t="shared" si="9"/>
        <v>0.10456586988244809</v>
      </c>
      <c r="AK85" s="1">
        <f t="shared" si="9"/>
        <v>9.8643386828403457E-2</v>
      </c>
      <c r="AL85" s="1">
        <f t="shared" si="9"/>
        <v>9.3201546081748909E-2</v>
      </c>
      <c r="AM85" s="1">
        <f t="shared" si="9"/>
        <v>8.8190648833302077E-2</v>
      </c>
      <c r="AN85" s="1">
        <f t="shared" si="9"/>
        <v>8.3567131988642074E-2</v>
      </c>
      <c r="AO85" s="1">
        <f t="shared" si="9"/>
        <v>7.9292701123432785E-2</v>
      </c>
      <c r="AP85" s="1">
        <f t="shared" si="9"/>
        <v>7.5333599402577001E-2</v>
      </c>
      <c r="AQ85" s="1">
        <f t="shared" si="9"/>
        <v>7.1659989402135915E-2</v>
      </c>
      <c r="AR85" s="1">
        <f t="shared" si="9"/>
        <v>6.8245428900623573E-2</v>
      </c>
      <c r="AV85" s="1" t="e">
        <f t="shared" si="10"/>
        <v>#DIV/0!</v>
      </c>
      <c r="AW85" s="1">
        <f t="shared" si="10"/>
        <v>0</v>
      </c>
      <c r="AX85" s="1">
        <f t="shared" si="10"/>
        <v>4.7547743520226504E-11</v>
      </c>
      <c r="AY85" s="1">
        <f t="shared" si="10"/>
        <v>2.2465174235541951E-5</v>
      </c>
      <c r="AZ85" s="1">
        <f t="shared" si="10"/>
        <v>1.781713816802144E-3</v>
      </c>
      <c r="BA85" s="1">
        <f t="shared" si="10"/>
        <v>1.1494392515343677E-2</v>
      </c>
      <c r="BB85" s="1">
        <f t="shared" si="10"/>
        <v>2.816087598841821E-2</v>
      </c>
      <c r="BC85" s="1">
        <f t="shared" si="10"/>
        <v>4.4333490490238492E-2</v>
      </c>
      <c r="BD85" s="1">
        <f t="shared" si="10"/>
        <v>5.5706650354463649E-2</v>
      </c>
      <c r="BE85" s="1">
        <f t="shared" si="10"/>
        <v>6.184004049453784E-2</v>
      </c>
      <c r="BF85" s="1">
        <f t="shared" si="10"/>
        <v>6.389374941916004E-2</v>
      </c>
      <c r="BG85" s="1">
        <f t="shared" si="10"/>
        <v>6.3230040412603938E-2</v>
      </c>
      <c r="BH85" s="1">
        <f t="shared" si="10"/>
        <v>6.0937693959340566E-2</v>
      </c>
      <c r="BI85" s="1">
        <f t="shared" si="10"/>
        <v>5.7771267963845463E-2</v>
      </c>
      <c r="BJ85" s="1">
        <f t="shared" si="10"/>
        <v>5.4216162984185412E-2</v>
      </c>
      <c r="BK85" s="1">
        <f t="shared" si="10"/>
        <v>5.0569110338235634E-2</v>
      </c>
      <c r="BL85" s="1">
        <f t="shared" si="11"/>
        <v>4.7002938568414088E-2</v>
      </c>
      <c r="BM85" s="1">
        <f t="shared" si="11"/>
        <v>4.3612060246760898E-2</v>
      </c>
      <c r="BN85" s="1">
        <f t="shared" si="11"/>
        <v>4.0442530078820815E-2</v>
      </c>
      <c r="BO85" s="1">
        <f t="shared" si="11"/>
        <v>3.751129097289474E-2</v>
      </c>
      <c r="BP85" s="1">
        <f t="shared" si="11"/>
        <v>3.4818272019389696E-2</v>
      </c>
      <c r="BQ85" s="1">
        <f t="shared" si="11"/>
        <v>3.2353895007813382E-2</v>
      </c>
      <c r="BR85" s="1">
        <f t="shared" si="11"/>
        <v>3.0103676050266981E-2</v>
      </c>
      <c r="BS85" s="1">
        <f t="shared" si="11"/>
        <v>2.8051005036268783E-2</v>
      </c>
      <c r="BT85" s="1">
        <f t="shared" si="11"/>
        <v>2.6178788691531785E-2</v>
      </c>
      <c r="BU85" s="1">
        <f t="shared" si="11"/>
        <v>2.4470388791554054E-2</v>
      </c>
      <c r="BV85" s="1">
        <f t="shared" si="11"/>
        <v>2.2910126294145572E-2</v>
      </c>
      <c r="BW85" s="1">
        <f t="shared" si="11"/>
        <v>2.1483521008931694E-2</v>
      </c>
      <c r="BX85" s="1">
        <f t="shared" si="11"/>
        <v>2.0177372893897982E-2</v>
      </c>
      <c r="BY85" s="1">
        <f t="shared" si="11"/>
        <v>1.8979751155015268E-2</v>
      </c>
      <c r="BZ85" s="1">
        <f t="shared" si="11"/>
        <v>1.7879932221683159E-2</v>
      </c>
      <c r="CA85" s="1">
        <f t="shared" si="11"/>
        <v>1.6868311868948771E-2</v>
      </c>
      <c r="CB85" s="1">
        <f t="shared" si="12"/>
        <v>1.593630681100533E-2</v>
      </c>
      <c r="CC85" s="1">
        <f t="shared" si="12"/>
        <v>1.5076254839761383E-2</v>
      </c>
      <c r="CD85" s="1">
        <f t="shared" si="12"/>
        <v>1.4281318669747356E-2</v>
      </c>
      <c r="CE85" s="1">
        <f t="shared" si="12"/>
        <v>1.3545396219893813E-2</v>
      </c>
      <c r="CF85" s="1">
        <f t="shared" si="12"/>
        <v>1.2863038571506058E-2</v>
      </c>
      <c r="CG85" s="1">
        <f t="shared" si="12"/>
        <v>1.2229375945560395E-2</v>
      </c>
      <c r="CH85" s="1">
        <f t="shared" si="12"/>
        <v>1.1640051521770611E-2</v>
      </c>
      <c r="CI85" s="1">
        <f t="shared" si="12"/>
        <v>1.1091162636641116E-2</v>
      </c>
      <c r="CJ85" s="1">
        <f t="shared" si="12"/>
        <v>1.0579208758452974E-2</v>
      </c>
      <c r="CO85" s="5">
        <v>6</v>
      </c>
      <c r="CP85" s="1">
        <f t="shared" si="13"/>
        <v>3250</v>
      </c>
      <c r="CQ85" s="1">
        <f t="shared" si="14"/>
        <v>2860</v>
      </c>
      <c r="CS85" s="5" t="e">
        <f t="shared" si="15"/>
        <v>#DIV/0!</v>
      </c>
      <c r="CT85" s="5">
        <f t="shared" si="15"/>
        <v>0</v>
      </c>
      <c r="CU85" s="5">
        <f t="shared" si="15"/>
        <v>1.359865464678478E-7</v>
      </c>
      <c r="CV85" s="5">
        <f t="shared" si="15"/>
        <v>6.4250398313649981E-2</v>
      </c>
      <c r="CW85" s="5">
        <f t="shared" si="15"/>
        <v>5.0957015160541319</v>
      </c>
      <c r="CX85" s="5">
        <f t="shared" si="15"/>
        <v>32.873962593882915</v>
      </c>
      <c r="CY85" s="5">
        <f t="shared" si="15"/>
        <v>80.540105326876088</v>
      </c>
      <c r="CZ85" s="5">
        <f t="shared" si="15"/>
        <v>126.79378280208209</v>
      </c>
      <c r="DA85" s="5">
        <f t="shared" si="15"/>
        <v>159.32102001376603</v>
      </c>
      <c r="DB85" s="5">
        <f t="shared" si="15"/>
        <v>176.86251581437821</v>
      </c>
      <c r="DC85" s="5">
        <f t="shared" si="15"/>
        <v>182.73612333879771</v>
      </c>
      <c r="DD85" s="5">
        <f t="shared" si="15"/>
        <v>180.83791558004725</v>
      </c>
      <c r="DE85" s="5">
        <f t="shared" si="15"/>
        <v>174.28180472371403</v>
      </c>
      <c r="DF85" s="5">
        <f t="shared" si="15"/>
        <v>165.22582637659804</v>
      </c>
      <c r="DG85" s="5">
        <f t="shared" si="15"/>
        <v>155.05822613477028</v>
      </c>
      <c r="DH85" s="5">
        <f t="shared" si="15"/>
        <v>144.62765556735391</v>
      </c>
      <c r="DI85" s="5">
        <f t="shared" si="16"/>
        <v>134.42840430566429</v>
      </c>
      <c r="DJ85" s="5">
        <f t="shared" si="16"/>
        <v>124.73049230573616</v>
      </c>
      <c r="DK85" s="5">
        <f t="shared" si="16"/>
        <v>115.66563602542753</v>
      </c>
      <c r="DL85" s="5">
        <f t="shared" si="16"/>
        <v>107.28229218247895</v>
      </c>
      <c r="DM85" s="5">
        <f t="shared" si="16"/>
        <v>99.580257975454529</v>
      </c>
      <c r="DN85" s="5">
        <f t="shared" si="16"/>
        <v>92.532139722346272</v>
      </c>
      <c r="DO85" s="5">
        <f t="shared" si="16"/>
        <v>86.09651350376356</v>
      </c>
      <c r="DP85" s="5">
        <f t="shared" si="16"/>
        <v>80.225874403728724</v>
      </c>
      <c r="DQ85" s="5">
        <f t="shared" si="16"/>
        <v>74.871335657780904</v>
      </c>
      <c r="DR85" s="5">
        <f t="shared" si="16"/>
        <v>69.985311943844593</v>
      </c>
      <c r="DS85" s="5">
        <f t="shared" si="16"/>
        <v>65.522961201256336</v>
      </c>
      <c r="DT85" s="5">
        <f t="shared" si="16"/>
        <v>61.442870085544648</v>
      </c>
      <c r="DU85" s="5">
        <f t="shared" si="16"/>
        <v>57.707286476548227</v>
      </c>
      <c r="DV85" s="5">
        <f t="shared" si="16"/>
        <v>54.282088303343663</v>
      </c>
      <c r="DW85" s="5">
        <f t="shared" si="16"/>
        <v>51.136606154013833</v>
      </c>
      <c r="DX85" s="5">
        <f t="shared" si="16"/>
        <v>48.243371945193488</v>
      </c>
      <c r="DY85" s="5">
        <f t="shared" si="17"/>
        <v>45.577837479475242</v>
      </c>
      <c r="DZ85" s="5">
        <f t="shared" si="17"/>
        <v>43.118088841717551</v>
      </c>
      <c r="EA85" s="5">
        <f t="shared" si="17"/>
        <v>40.844571395477438</v>
      </c>
      <c r="EB85" s="5">
        <f t="shared" si="17"/>
        <v>38.739833188896306</v>
      </c>
      <c r="EC85" s="5">
        <f t="shared" si="17"/>
        <v>36.788290314507329</v>
      </c>
      <c r="ED85" s="5">
        <f t="shared" si="17"/>
        <v>34.976015204302726</v>
      </c>
      <c r="EE85" s="5">
        <f t="shared" si="17"/>
        <v>33.29054735226395</v>
      </c>
      <c r="EF85" s="5">
        <f t="shared" si="17"/>
        <v>31.720725140793594</v>
      </c>
      <c r="EG85" s="5">
        <f t="shared" si="17"/>
        <v>30.256537049175506</v>
      </c>
    </row>
    <row r="86" spans="2:137" x14ac:dyDescent="0.25">
      <c r="B86" s="5">
        <f t="shared" si="6"/>
        <v>6.5</v>
      </c>
      <c r="C86" s="5"/>
      <c r="D86" s="1" t="e">
        <f t="shared" si="7"/>
        <v>#DIV/0!</v>
      </c>
      <c r="E86" s="1">
        <f t="shared" si="7"/>
        <v>1</v>
      </c>
      <c r="F86" s="1">
        <f t="shared" si="7"/>
        <v>0.99999999999999611</v>
      </c>
      <c r="G86" s="1">
        <f t="shared" si="7"/>
        <v>0.99999960643995134</v>
      </c>
      <c r="H86" s="1">
        <f t="shared" si="7"/>
        <v>0.99975042924626878</v>
      </c>
      <c r="I86" s="1">
        <f t="shared" si="7"/>
        <v>0.99505457110481155</v>
      </c>
      <c r="J86" s="1">
        <f t="shared" si="7"/>
        <v>0.97495317096362255</v>
      </c>
      <c r="K86" s="1">
        <f t="shared" si="7"/>
        <v>0.93338478253190593</v>
      </c>
      <c r="L86" s="1">
        <f t="shared" si="7"/>
        <v>0.87431066668011281</v>
      </c>
      <c r="M86" s="1">
        <f t="shared" si="7"/>
        <v>0.80576183964594794</v>
      </c>
      <c r="N86" s="1">
        <f t="shared" si="7"/>
        <v>0.73481375701814866</v>
      </c>
      <c r="O86" s="1">
        <f t="shared" si="7"/>
        <v>0.66611580617104482</v>
      </c>
      <c r="P86" s="1">
        <f t="shared" si="7"/>
        <v>0.60217855746398641</v>
      </c>
      <c r="Q86" s="1">
        <f t="shared" si="7"/>
        <v>0.54406187223400382</v>
      </c>
      <c r="R86" s="1">
        <f t="shared" si="7"/>
        <v>0.49196531656502962</v>
      </c>
      <c r="S86" s="1">
        <f t="shared" si="7"/>
        <v>0.44562908088115849</v>
      </c>
      <c r="T86" s="1">
        <f t="shared" si="8"/>
        <v>0.40457837224096693</v>
      </c>
      <c r="U86" s="1">
        <f t="shared" si="8"/>
        <v>0.36826247455632977</v>
      </c>
      <c r="V86" s="1">
        <f t="shared" si="8"/>
        <v>0.33612908965522736</v>
      </c>
      <c r="W86" s="1">
        <f t="shared" si="8"/>
        <v>0.3076609402441054</v>
      </c>
      <c r="X86" s="1">
        <f t="shared" si="8"/>
        <v>0.28239121350676066</v>
      </c>
      <c r="Y86" s="1">
        <f t="shared" si="8"/>
        <v>0.25990760950588043</v>
      </c>
      <c r="Z86" s="1">
        <f t="shared" si="8"/>
        <v>0.2398505861077892</v>
      </c>
      <c r="AA86" s="1">
        <f t="shared" si="8"/>
        <v>0.22190892649456917</v>
      </c>
      <c r="AB86" s="1">
        <f t="shared" si="8"/>
        <v>0.20581432923804321</v>
      </c>
      <c r="AC86" s="1">
        <f t="shared" si="8"/>
        <v>0.19133590912374843</v>
      </c>
      <c r="AD86" s="1">
        <f t="shared" si="8"/>
        <v>0.17827504196612276</v>
      </c>
      <c r="AE86" s="1">
        <f t="shared" si="8"/>
        <v>0.16646073668995709</v>
      </c>
      <c r="AF86" s="1">
        <f t="shared" si="8"/>
        <v>0.15574558464329447</v>
      </c>
      <c r="AG86" s="1">
        <f t="shared" si="8"/>
        <v>0.14600226849554532</v>
      </c>
      <c r="AH86" s="1">
        <f t="shared" si="9"/>
        <v>0.13712058192633525</v>
      </c>
      <c r="AI86" s="1">
        <f t="shared" si="9"/>
        <v>0.1290048999436274</v>
      </c>
      <c r="AJ86" s="1">
        <f t="shared" si="9"/>
        <v>0.12157203863314492</v>
      </c>
      <c r="AK86" s="1">
        <f t="shared" si="9"/>
        <v>0.11474944713959856</v>
      </c>
      <c r="AL86" s="1">
        <f t="shared" si="9"/>
        <v>0.10847368079887298</v>
      </c>
      <c r="AM86" s="1">
        <f t="shared" si="9"/>
        <v>0.10268911102150868</v>
      </c>
      <c r="AN86" s="1">
        <f t="shared" si="9"/>
        <v>9.7346833981092784E-2</v>
      </c>
      <c r="AO86" s="1">
        <f t="shared" si="9"/>
        <v>9.2403746023763333E-2</v>
      </c>
      <c r="AP86" s="1">
        <f t="shared" si="9"/>
        <v>8.7821758856956311E-2</v>
      </c>
      <c r="AQ86" s="1">
        <f t="shared" si="9"/>
        <v>8.3567131988642074E-2</v>
      </c>
      <c r="AR86" s="1">
        <f t="shared" si="9"/>
        <v>7.9609903623687583E-2</v>
      </c>
      <c r="AV86" s="1" t="e">
        <f t="shared" si="10"/>
        <v>#DIV/0!</v>
      </c>
      <c r="AW86" s="1">
        <f t="shared" si="10"/>
        <v>0</v>
      </c>
      <c r="AX86" s="1">
        <f t="shared" si="10"/>
        <v>5.2169379927136106E-13</v>
      </c>
      <c r="AY86" s="1">
        <f t="shared" si="10"/>
        <v>3.0937823075616322E-6</v>
      </c>
      <c r="AZ86" s="1">
        <f t="shared" si="10"/>
        <v>6.0186758907398996E-4</v>
      </c>
      <c r="BA86" s="1">
        <f t="shared" si="10"/>
        <v>5.9012816429716564E-3</v>
      </c>
      <c r="BB86" s="1">
        <f t="shared" si="10"/>
        <v>1.816708922739485E-2</v>
      </c>
      <c r="BC86" s="1">
        <f t="shared" si="10"/>
        <v>3.2833925806711517E-2</v>
      </c>
      <c r="BD86" s="1">
        <f t="shared" si="10"/>
        <v>4.5130502833042874E-2</v>
      </c>
      <c r="BE86" s="1">
        <f t="shared" si="10"/>
        <v>5.3281961069863493E-2</v>
      </c>
      <c r="BF86" s="1">
        <f t="shared" si="10"/>
        <v>5.7532740285197614E-2</v>
      </c>
      <c r="BG86" s="1">
        <f t="shared" si="10"/>
        <v>5.8823893524437065E-2</v>
      </c>
      <c r="BH86" s="1">
        <f t="shared" si="10"/>
        <v>5.811668522998259E-2</v>
      </c>
      <c r="BI86" s="1">
        <f t="shared" si="10"/>
        <v>5.6172297355480127E-2</v>
      </c>
      <c r="BJ86" s="1">
        <f t="shared" si="10"/>
        <v>5.3530613106261282E-2</v>
      </c>
      <c r="BK86" s="1">
        <f t="shared" si="10"/>
        <v>5.0551643645429412E-2</v>
      </c>
      <c r="BL86" s="1">
        <f t="shared" si="11"/>
        <v>4.7465270666140369E-2</v>
      </c>
      <c r="BM86" s="1">
        <f t="shared" si="11"/>
        <v>4.4412523723216246E-2</v>
      </c>
      <c r="BN86" s="1">
        <f t="shared" si="11"/>
        <v>4.1475771035552E-2</v>
      </c>
      <c r="BO86" s="1">
        <f t="shared" si="11"/>
        <v>3.869953890073341E-2</v>
      </c>
      <c r="BP86" s="1">
        <f t="shared" si="11"/>
        <v>3.6104425463227785E-2</v>
      </c>
      <c r="BQ86" s="1">
        <f t="shared" si="11"/>
        <v>3.3696229750571183E-2</v>
      </c>
      <c r="BR86" s="1">
        <f t="shared" si="11"/>
        <v>3.1471868091399458E-2</v>
      </c>
      <c r="BS86" s="1">
        <f t="shared" si="11"/>
        <v>2.9423169922038639E-2</v>
      </c>
      <c r="BT86" s="1">
        <f t="shared" si="11"/>
        <v>2.7539287271920454E-2</v>
      </c>
      <c r="BU86" s="1">
        <f t="shared" si="11"/>
        <v>2.5808203377114869E-2</v>
      </c>
      <c r="BV86" s="1">
        <f t="shared" si="11"/>
        <v>2.4217658542043385E-2</v>
      </c>
      <c r="BW86" s="1">
        <f t="shared" si="11"/>
        <v>2.2755700800131562E-2</v>
      </c>
      <c r="BX86" s="1">
        <f t="shared" si="11"/>
        <v>2.1410996497187362E-2</v>
      </c>
      <c r="BY86" s="1">
        <f t="shared" si="11"/>
        <v>2.0172988661836033E-2</v>
      </c>
      <c r="BZ86" s="1">
        <f t="shared" si="11"/>
        <v>1.903196022451159E-2</v>
      </c>
      <c r="CA86" s="1">
        <f t="shared" si="11"/>
        <v>1.7979039063466984E-2</v>
      </c>
      <c r="CB86" s="1">
        <f t="shared" si="12"/>
        <v>1.7006168750696826E-2</v>
      </c>
      <c r="CC86" s="1">
        <f t="shared" si="12"/>
        <v>1.6106060311195103E-2</v>
      </c>
      <c r="CD86" s="1">
        <f t="shared" si="12"/>
        <v>1.5272134717124075E-2</v>
      </c>
      <c r="CE86" s="1">
        <f t="shared" si="12"/>
        <v>1.4498462188206607E-2</v>
      </c>
      <c r="CF86" s="1">
        <f t="shared" si="12"/>
        <v>1.377970199245071E-2</v>
      </c>
      <c r="CG86" s="1">
        <f t="shared" si="12"/>
        <v>1.3111044900330548E-2</v>
      </c>
      <c r="CH86" s="1">
        <f t="shared" si="12"/>
        <v>1.2488159454379311E-2</v>
      </c>
      <c r="CI86" s="1">
        <f t="shared" si="12"/>
        <v>1.1907142586506159E-2</v>
      </c>
      <c r="CJ86" s="1">
        <f t="shared" si="12"/>
        <v>1.1364474723064011E-2</v>
      </c>
      <c r="CO86" s="5">
        <v>6.5</v>
      </c>
      <c r="CP86" s="1">
        <f t="shared" si="13"/>
        <v>4030</v>
      </c>
      <c r="CQ86" s="1">
        <f t="shared" si="14"/>
        <v>3640</v>
      </c>
      <c r="CS86" s="5" t="e">
        <f t="shared" si="15"/>
        <v>#DIV/0!</v>
      </c>
      <c r="CT86" s="5">
        <f t="shared" si="15"/>
        <v>0</v>
      </c>
      <c r="CU86" s="5">
        <f t="shared" si="15"/>
        <v>1.8989654293477543E-9</v>
      </c>
      <c r="CV86" s="5">
        <f t="shared" si="15"/>
        <v>1.1261367599524341E-2</v>
      </c>
      <c r="CW86" s="5">
        <f t="shared" si="15"/>
        <v>2.1907980242293235</v>
      </c>
      <c r="CX86" s="5">
        <f t="shared" si="15"/>
        <v>21.480665180416828</v>
      </c>
      <c r="CY86" s="5">
        <f t="shared" si="15"/>
        <v>66.128204787717252</v>
      </c>
      <c r="CZ86" s="5">
        <f t="shared" si="15"/>
        <v>119.51548993642992</v>
      </c>
      <c r="DA86" s="5">
        <f t="shared" si="15"/>
        <v>164.27503031227607</v>
      </c>
      <c r="DB86" s="5">
        <f t="shared" si="15"/>
        <v>193.9463382943031</v>
      </c>
      <c r="DC86" s="5">
        <f t="shared" si="15"/>
        <v>209.41917463811933</v>
      </c>
      <c r="DD86" s="5">
        <f t="shared" si="15"/>
        <v>214.11897242895091</v>
      </c>
      <c r="DE86" s="5">
        <f t="shared" si="15"/>
        <v>211.54473423713662</v>
      </c>
      <c r="DF86" s="5">
        <f t="shared" si="15"/>
        <v>204.46716237394767</v>
      </c>
      <c r="DG86" s="5">
        <f t="shared" si="15"/>
        <v>194.85143170679106</v>
      </c>
      <c r="DH86" s="5">
        <f t="shared" si="15"/>
        <v>184.00798286936305</v>
      </c>
      <c r="DI86" s="5">
        <f t="shared" si="16"/>
        <v>172.77358522475095</v>
      </c>
      <c r="DJ86" s="5">
        <f t="shared" si="16"/>
        <v>161.66158635250713</v>
      </c>
      <c r="DK86" s="5">
        <f t="shared" si="16"/>
        <v>150.9718065694093</v>
      </c>
      <c r="DL86" s="5">
        <f t="shared" si="16"/>
        <v>140.8663215986696</v>
      </c>
      <c r="DM86" s="5">
        <f t="shared" si="16"/>
        <v>131.42010868614915</v>
      </c>
      <c r="DN86" s="5">
        <f t="shared" si="16"/>
        <v>122.6542762920791</v>
      </c>
      <c r="DO86" s="5">
        <f t="shared" si="16"/>
        <v>114.55759985269403</v>
      </c>
      <c r="DP86" s="5">
        <f t="shared" si="16"/>
        <v>107.10033851622065</v>
      </c>
      <c r="DQ86" s="5">
        <f t="shared" si="16"/>
        <v>100.24300566979045</v>
      </c>
      <c r="DR86" s="5">
        <f t="shared" si="16"/>
        <v>93.941860292698124</v>
      </c>
      <c r="DS86" s="5">
        <f t="shared" si="16"/>
        <v>88.152277093037924</v>
      </c>
      <c r="DT86" s="5">
        <f t="shared" si="16"/>
        <v>82.830750912478891</v>
      </c>
      <c r="DU86" s="5">
        <f t="shared" si="16"/>
        <v>77.936027249761992</v>
      </c>
      <c r="DV86" s="5">
        <f t="shared" si="16"/>
        <v>73.429678729083165</v>
      </c>
      <c r="DW86" s="5">
        <f t="shared" si="16"/>
        <v>69.276335217222183</v>
      </c>
      <c r="DX86" s="5">
        <f t="shared" si="16"/>
        <v>65.443702191019824</v>
      </c>
      <c r="DY86" s="5">
        <f t="shared" si="17"/>
        <v>61.902454252536444</v>
      </c>
      <c r="DZ86" s="5">
        <f t="shared" si="17"/>
        <v>58.626059532750176</v>
      </c>
      <c r="EA86" s="5">
        <f t="shared" si="17"/>
        <v>55.590570370331633</v>
      </c>
      <c r="EB86" s="5">
        <f t="shared" si="17"/>
        <v>52.774402365072049</v>
      </c>
      <c r="EC86" s="5">
        <f t="shared" si="17"/>
        <v>50.158115252520588</v>
      </c>
      <c r="ED86" s="5">
        <f t="shared" si="17"/>
        <v>47.724203437203194</v>
      </c>
      <c r="EE86" s="5">
        <f t="shared" si="17"/>
        <v>45.456900413940687</v>
      </c>
      <c r="EF86" s="5">
        <f t="shared" si="17"/>
        <v>43.341999014882418</v>
      </c>
      <c r="EG86" s="5">
        <f t="shared" si="17"/>
        <v>41.366687991953</v>
      </c>
    </row>
    <row r="87" spans="2:137" x14ac:dyDescent="0.25">
      <c r="B87" s="5">
        <f t="shared" si="6"/>
        <v>7</v>
      </c>
      <c r="C87" s="5"/>
      <c r="D87" s="1" t="e">
        <f t="shared" si="7"/>
        <v>#DIV/0!</v>
      </c>
      <c r="E87" s="1">
        <f t="shared" si="7"/>
        <v>1</v>
      </c>
      <c r="F87" s="1">
        <f t="shared" si="7"/>
        <v>1</v>
      </c>
      <c r="G87" s="1">
        <f t="shared" si="7"/>
        <v>0.99999996269829006</v>
      </c>
      <c r="H87" s="1">
        <f t="shared" si="7"/>
        <v>0.99993368719231124</v>
      </c>
      <c r="I87" s="1">
        <f t="shared" si="7"/>
        <v>0.99788250522936717</v>
      </c>
      <c r="J87" s="1">
        <f t="shared" si="7"/>
        <v>0.98610264392523161</v>
      </c>
      <c r="K87" s="1">
        <f t="shared" si="7"/>
        <v>0.9567860817362277</v>
      </c>
      <c r="L87" s="1">
        <f t="shared" si="7"/>
        <v>0.90975994442769093</v>
      </c>
      <c r="M87" s="1">
        <f t="shared" si="7"/>
        <v>0.85050160618917048</v>
      </c>
      <c r="N87" s="1">
        <f t="shared" si="7"/>
        <v>0.78548602693873804</v>
      </c>
      <c r="O87" s="1">
        <f t="shared" si="7"/>
        <v>0.71978978981531849</v>
      </c>
      <c r="P87" s="1">
        <f t="shared" si="7"/>
        <v>0.6566531666787816</v>
      </c>
      <c r="Q87" s="1">
        <f t="shared" si="7"/>
        <v>0.59782822333076646</v>
      </c>
      <c r="R87" s="1">
        <f t="shared" si="7"/>
        <v>0.54406187223400382</v>
      </c>
      <c r="S87" s="1">
        <f t="shared" si="7"/>
        <v>0.49549073103567542</v>
      </c>
      <c r="T87" s="1">
        <f t="shared" si="8"/>
        <v>0.45191257432271748</v>
      </c>
      <c r="U87" s="1">
        <f t="shared" si="8"/>
        <v>0.4129572171708632</v>
      </c>
      <c r="V87" s="1">
        <f t="shared" si="8"/>
        <v>0.37818795321085186</v>
      </c>
      <c r="W87" s="1">
        <f t="shared" si="8"/>
        <v>0.34715866873188828</v>
      </c>
      <c r="X87" s="1">
        <f t="shared" si="8"/>
        <v>0.31944395387213875</v>
      </c>
      <c r="Y87" s="1">
        <f t="shared" si="8"/>
        <v>0.29465331861967536</v>
      </c>
      <c r="Z87" s="1">
        <f t="shared" si="8"/>
        <v>0.27243635680395684</v>
      </c>
      <c r="AA87" s="1">
        <f t="shared" si="8"/>
        <v>0.25248296546708582</v>
      </c>
      <c r="AB87" s="1">
        <f t="shared" si="8"/>
        <v>0.23452103398776147</v>
      </c>
      <c r="AC87" s="1">
        <f t="shared" si="8"/>
        <v>0.21831299196927834</v>
      </c>
      <c r="AD87" s="1">
        <f t="shared" si="8"/>
        <v>0.20365199313159676</v>
      </c>
      <c r="AE87" s="1">
        <f t="shared" si="8"/>
        <v>0.19035815212558704</v>
      </c>
      <c r="AF87" s="1">
        <f t="shared" si="8"/>
        <v>0.17827504196612276</v>
      </c>
      <c r="AG87" s="1">
        <f t="shared" si="8"/>
        <v>0.16726654058854673</v>
      </c>
      <c r="AH87" s="1">
        <f t="shared" si="9"/>
        <v>0.15721404905831127</v>
      </c>
      <c r="AI87" s="1">
        <f t="shared" si="9"/>
        <v>0.14801406914959769</v>
      </c>
      <c r="AJ87" s="1">
        <f t="shared" si="9"/>
        <v>0.13957611119946089</v>
      </c>
      <c r="AK87" s="1">
        <f t="shared" si="9"/>
        <v>0.13182089652915996</v>
      </c>
      <c r="AL87" s="1">
        <f t="shared" si="9"/>
        <v>0.12467881769580724</v>
      </c>
      <c r="AM87" s="1">
        <f t="shared" si="9"/>
        <v>0.11808862170182366</v>
      </c>
      <c r="AN87" s="1">
        <f t="shared" si="9"/>
        <v>0.11199628449532695</v>
      </c>
      <c r="AO87" s="1">
        <f t="shared" si="9"/>
        <v>0.10635404876815624</v>
      </c>
      <c r="AP87" s="1">
        <f t="shared" si="9"/>
        <v>0.10111960072676707</v>
      </c>
      <c r="AQ87" s="1">
        <f t="shared" si="9"/>
        <v>9.6255364935500354E-2</v>
      </c>
      <c r="AR87" s="1">
        <f t="shared" si="9"/>
        <v>9.1727899406807922E-2</v>
      </c>
      <c r="AV87" s="1" t="e">
        <f t="shared" si="10"/>
        <v>#DIV/0!</v>
      </c>
      <c r="AW87" s="1">
        <f t="shared" si="10"/>
        <v>0</v>
      </c>
      <c r="AX87" s="1">
        <f t="shared" si="10"/>
        <v>3.8857805861880479E-15</v>
      </c>
      <c r="AY87" s="1">
        <f t="shared" si="10"/>
        <v>3.5625833871844037E-7</v>
      </c>
      <c r="AZ87" s="1">
        <f t="shared" si="10"/>
        <v>1.8325794604245882E-4</v>
      </c>
      <c r="BA87" s="1">
        <f t="shared" si="10"/>
        <v>2.82793412455562E-3</v>
      </c>
      <c r="BB87" s="1">
        <f t="shared" si="10"/>
        <v>1.1149472961609064E-2</v>
      </c>
      <c r="BC87" s="1">
        <f t="shared" si="10"/>
        <v>2.3401299204321768E-2</v>
      </c>
      <c r="BD87" s="1">
        <f t="shared" si="10"/>
        <v>3.5449277747578112E-2</v>
      </c>
      <c r="BE87" s="1">
        <f t="shared" si="10"/>
        <v>4.4739766543222537E-2</v>
      </c>
      <c r="BF87" s="1">
        <f t="shared" si="10"/>
        <v>5.0672269920589375E-2</v>
      </c>
      <c r="BG87" s="1">
        <f t="shared" si="10"/>
        <v>5.3673983644273671E-2</v>
      </c>
      <c r="BH87" s="1">
        <f t="shared" si="10"/>
        <v>5.4474609214795189E-2</v>
      </c>
      <c r="BI87" s="1">
        <f t="shared" si="10"/>
        <v>5.3766351096762643E-2</v>
      </c>
      <c r="BJ87" s="1">
        <f t="shared" si="10"/>
        <v>5.2096555668974198E-2</v>
      </c>
      <c r="BK87" s="1">
        <f t="shared" si="10"/>
        <v>4.9861650154516934E-2</v>
      </c>
      <c r="BL87" s="1">
        <f t="shared" si="11"/>
        <v>4.7334202081750543E-2</v>
      </c>
      <c r="BM87" s="1">
        <f t="shared" si="11"/>
        <v>4.4694742614533434E-2</v>
      </c>
      <c r="BN87" s="1">
        <f t="shared" si="11"/>
        <v>4.2058863555624493E-2</v>
      </c>
      <c r="BO87" s="1">
        <f t="shared" si="11"/>
        <v>3.9497728487782879E-2</v>
      </c>
      <c r="BP87" s="1">
        <f t="shared" si="11"/>
        <v>3.705274036537809E-2</v>
      </c>
      <c r="BQ87" s="1">
        <f t="shared" si="11"/>
        <v>3.4745709113794931E-2</v>
      </c>
      <c r="BR87" s="1">
        <f t="shared" si="11"/>
        <v>3.2585770696167637E-2</v>
      </c>
      <c r="BS87" s="1">
        <f t="shared" si="11"/>
        <v>3.0574038972516648E-2</v>
      </c>
      <c r="BT87" s="1">
        <f t="shared" si="11"/>
        <v>2.8706704749718259E-2</v>
      </c>
      <c r="BU87" s="1">
        <f t="shared" si="11"/>
        <v>2.6977082845529909E-2</v>
      </c>
      <c r="BV87" s="1">
        <f t="shared" si="11"/>
        <v>2.5376951165474004E-2</v>
      </c>
      <c r="BW87" s="1">
        <f t="shared" si="11"/>
        <v>2.3897415435629954E-2</v>
      </c>
      <c r="BX87" s="1">
        <f t="shared" si="11"/>
        <v>2.2529457322828295E-2</v>
      </c>
      <c r="BY87" s="1">
        <f t="shared" si="11"/>
        <v>2.1264272093001413E-2</v>
      </c>
      <c r="BZ87" s="1">
        <f t="shared" si="11"/>
        <v>2.0093467131976017E-2</v>
      </c>
      <c r="CA87" s="1">
        <f t="shared" si="11"/>
        <v>1.9009169205970289E-2</v>
      </c>
      <c r="CB87" s="1">
        <f t="shared" si="12"/>
        <v>1.8004072566315976E-2</v>
      </c>
      <c r="CC87" s="1">
        <f t="shared" si="12"/>
        <v>1.7071449389561399E-2</v>
      </c>
      <c r="CD87" s="1">
        <f t="shared" si="12"/>
        <v>1.6205136896934258E-2</v>
      </c>
      <c r="CE87" s="1">
        <f t="shared" si="12"/>
        <v>1.5399510680314976E-2</v>
      </c>
      <c r="CF87" s="1">
        <f t="shared" si="12"/>
        <v>1.4649450514234164E-2</v>
      </c>
      <c r="CG87" s="1">
        <f t="shared" si="12"/>
        <v>1.3950302744392906E-2</v>
      </c>
      <c r="CH87" s="1">
        <f t="shared" si="12"/>
        <v>1.3297841869810756E-2</v>
      </c>
      <c r="CI87" s="1">
        <f t="shared" si="12"/>
        <v>1.268823294685828E-2</v>
      </c>
      <c r="CJ87" s="1">
        <f t="shared" si="12"/>
        <v>1.2117995783120339E-2</v>
      </c>
      <c r="CO87" s="5">
        <v>7</v>
      </c>
      <c r="CP87" s="1">
        <f t="shared" si="13"/>
        <v>5290</v>
      </c>
      <c r="CQ87" s="1">
        <f t="shared" si="14"/>
        <v>4660</v>
      </c>
      <c r="CS87" s="5" t="e">
        <f t="shared" si="15"/>
        <v>#DIV/0!</v>
      </c>
      <c r="CT87" s="5">
        <f t="shared" si="15"/>
        <v>0</v>
      </c>
      <c r="CU87" s="5">
        <f t="shared" si="15"/>
        <v>1.8107737531636303E-11</v>
      </c>
      <c r="CV87" s="5">
        <f t="shared" si="15"/>
        <v>1.6601638584279321E-3</v>
      </c>
      <c r="CW87" s="5">
        <f t="shared" si="15"/>
        <v>0.8539820285578581</v>
      </c>
      <c r="CX87" s="5">
        <f t="shared" si="15"/>
        <v>13.178173020429188</v>
      </c>
      <c r="CY87" s="5">
        <f t="shared" si="15"/>
        <v>51.956544001098237</v>
      </c>
      <c r="CZ87" s="5">
        <f t="shared" si="15"/>
        <v>109.05005429213944</v>
      </c>
      <c r="DA87" s="5">
        <f t="shared" si="15"/>
        <v>165.19363430371399</v>
      </c>
      <c r="DB87" s="5">
        <f t="shared" si="15"/>
        <v>208.48731209141701</v>
      </c>
      <c r="DC87" s="5">
        <f t="shared" si="15"/>
        <v>236.13277782994649</v>
      </c>
      <c r="DD87" s="5">
        <f t="shared" si="15"/>
        <v>250.12076378231529</v>
      </c>
      <c r="DE87" s="5">
        <f t="shared" si="15"/>
        <v>253.85167894094559</v>
      </c>
      <c r="DF87" s="5">
        <f t="shared" si="15"/>
        <v>250.55119611091391</v>
      </c>
      <c r="DG87" s="5">
        <f t="shared" si="15"/>
        <v>242.76994941741975</v>
      </c>
      <c r="DH87" s="5">
        <f t="shared" si="15"/>
        <v>232.35528972004892</v>
      </c>
      <c r="DI87" s="5">
        <f t="shared" si="16"/>
        <v>220.57738170095752</v>
      </c>
      <c r="DJ87" s="5">
        <f t="shared" si="16"/>
        <v>208.27750058372581</v>
      </c>
      <c r="DK87" s="5">
        <f t="shared" si="16"/>
        <v>195.99430416921012</v>
      </c>
      <c r="DL87" s="5">
        <f t="shared" si="16"/>
        <v>184.05941475306821</v>
      </c>
      <c r="DM87" s="5">
        <f t="shared" si="16"/>
        <v>172.6657701026619</v>
      </c>
      <c r="DN87" s="5">
        <f t="shared" si="16"/>
        <v>161.91500447028437</v>
      </c>
      <c r="DO87" s="5">
        <f t="shared" si="16"/>
        <v>151.8496914441412</v>
      </c>
      <c r="DP87" s="5">
        <f t="shared" si="16"/>
        <v>142.47502161192759</v>
      </c>
      <c r="DQ87" s="5">
        <f t="shared" si="16"/>
        <v>133.77324413368709</v>
      </c>
      <c r="DR87" s="5">
        <f t="shared" si="16"/>
        <v>125.71320606016938</v>
      </c>
      <c r="DS87" s="5">
        <f t="shared" si="16"/>
        <v>118.25659243110886</v>
      </c>
      <c r="DT87" s="5">
        <f t="shared" si="16"/>
        <v>111.36195593003559</v>
      </c>
      <c r="DU87" s="5">
        <f t="shared" si="16"/>
        <v>104.98727112437986</v>
      </c>
      <c r="DV87" s="5">
        <f t="shared" si="16"/>
        <v>99.091507953386582</v>
      </c>
      <c r="DW87" s="5">
        <f t="shared" si="16"/>
        <v>93.635556835008245</v>
      </c>
      <c r="DX87" s="5">
        <f t="shared" si="16"/>
        <v>88.582728499821542</v>
      </c>
      <c r="DY87" s="5">
        <f t="shared" si="17"/>
        <v>83.898978159032453</v>
      </c>
      <c r="DZ87" s="5">
        <f t="shared" si="17"/>
        <v>79.552954155356119</v>
      </c>
      <c r="EA87" s="5">
        <f t="shared" si="17"/>
        <v>75.515937939713638</v>
      </c>
      <c r="EB87" s="5">
        <f t="shared" si="17"/>
        <v>71.761719770267788</v>
      </c>
      <c r="EC87" s="5">
        <f t="shared" si="17"/>
        <v>68.266439396331208</v>
      </c>
      <c r="ED87" s="5">
        <f t="shared" si="17"/>
        <v>65.008410788870947</v>
      </c>
      <c r="EE87" s="5">
        <f t="shared" si="17"/>
        <v>61.967943113318121</v>
      </c>
      <c r="EF87" s="5">
        <f t="shared" si="17"/>
        <v>59.127165532359584</v>
      </c>
      <c r="EG87" s="5">
        <f t="shared" si="17"/>
        <v>56.469860349340777</v>
      </c>
    </row>
    <row r="88" spans="2:137" x14ac:dyDescent="0.25">
      <c r="B88" s="5">
        <f t="shared" si="6"/>
        <v>7.5</v>
      </c>
      <c r="C88" s="5"/>
      <c r="D88" s="1" t="e">
        <f t="shared" si="7"/>
        <v>#DIV/0!</v>
      </c>
      <c r="E88" s="1">
        <f t="shared" si="7"/>
        <v>1</v>
      </c>
      <c r="F88" s="1">
        <f t="shared" si="7"/>
        <v>1</v>
      </c>
      <c r="G88" s="1">
        <f t="shared" si="7"/>
        <v>0.99999999703074305</v>
      </c>
      <c r="H88" s="1">
        <f t="shared" si="7"/>
        <v>0.99998402781319062</v>
      </c>
      <c r="I88" s="1">
        <f t="shared" si="7"/>
        <v>0.99914856165719479</v>
      </c>
      <c r="J88" s="1">
        <f t="shared" si="7"/>
        <v>0.99261820556265634</v>
      </c>
      <c r="K88" s="1">
        <f t="shared" si="7"/>
        <v>0.97285113770905629</v>
      </c>
      <c r="L88" s="1">
        <f t="shared" si="7"/>
        <v>0.93678195005401188</v>
      </c>
      <c r="M88" s="1">
        <f t="shared" si="7"/>
        <v>0.88714613925356789</v>
      </c>
      <c r="N88" s="1">
        <f t="shared" si="7"/>
        <v>0.82918016384706994</v>
      </c>
      <c r="O88" s="1">
        <f t="shared" si="7"/>
        <v>0.76786847045829409</v>
      </c>
      <c r="P88" s="1">
        <f t="shared" si="7"/>
        <v>0.70688335116673828</v>
      </c>
      <c r="Q88" s="1">
        <f t="shared" si="7"/>
        <v>0.64853615858363167</v>
      </c>
      <c r="R88" s="1">
        <f t="shared" si="7"/>
        <v>0.59408237518571227</v>
      </c>
      <c r="S88" s="1">
        <f t="shared" ref="S88:AH103" si="18">1-EXP(-(PI()/4)*(($B88/S$70)^2))</f>
        <v>0.54406187223400382</v>
      </c>
      <c r="T88" s="1">
        <f t="shared" si="18"/>
        <v>0.49857004611640976</v>
      </c>
      <c r="U88" s="1">
        <f t="shared" si="18"/>
        <v>0.45744681328984649</v>
      </c>
      <c r="V88" s="1">
        <f t="shared" si="18"/>
        <v>0.42039902784341832</v>
      </c>
      <c r="W88" s="1">
        <f t="shared" si="18"/>
        <v>0.38707585265544631</v>
      </c>
      <c r="X88" s="1">
        <f t="shared" si="8"/>
        <v>0.35711310157482656</v>
      </c>
      <c r="Y88" s="1">
        <f t="shared" si="8"/>
        <v>0.33015795536802428</v>
      </c>
      <c r="Z88" s="1">
        <f t="shared" si="8"/>
        <v>0.30588163799028256</v>
      </c>
      <c r="AA88" s="1">
        <f t="shared" si="8"/>
        <v>0.28398491173822848</v>
      </c>
      <c r="AB88" s="1">
        <f t="shared" si="8"/>
        <v>0.26419942700705334</v>
      </c>
      <c r="AC88" s="1">
        <f t="shared" si="8"/>
        <v>0.24628678804353288</v>
      </c>
      <c r="AD88" s="1">
        <f t="shared" si="8"/>
        <v>0.23003645591413258</v>
      </c>
      <c r="AE88" s="1">
        <f t="shared" si="8"/>
        <v>0.21526315017683006</v>
      </c>
      <c r="AF88" s="1">
        <f t="shared" si="8"/>
        <v>0.20180412848772666</v>
      </c>
      <c r="AG88" s="1">
        <f t="shared" si="8"/>
        <v>0.1895165520231582</v>
      </c>
      <c r="AH88" s="1">
        <f t="shared" si="9"/>
        <v>0.17827504196612276</v>
      </c>
      <c r="AI88" s="1">
        <f t="shared" si="9"/>
        <v>0.1679694719589373</v>
      </c>
      <c r="AJ88" s="1">
        <f t="shared" si="9"/>
        <v>0.15850300691467745</v>
      </c>
      <c r="AK88" s="1">
        <f t="shared" si="9"/>
        <v>0.14979037972167397</v>
      </c>
      <c r="AL88" s="1">
        <f t="shared" si="9"/>
        <v>0.14175638788314571</v>
      </c>
      <c r="AM88" s="1">
        <f t="shared" si="9"/>
        <v>0.1343345881461071</v>
      </c>
      <c r="AN88" s="1">
        <f t="shared" si="9"/>
        <v>0.12746616632994168</v>
      </c>
      <c r="AO88" s="1">
        <f t="shared" si="9"/>
        <v>0.12109896043468749</v>
      </c>
      <c r="AP88" s="1">
        <f t="shared" si="9"/>
        <v>0.11518661683513276</v>
      </c>
      <c r="AQ88" s="1">
        <f t="shared" si="9"/>
        <v>0.10968786144542086</v>
      </c>
      <c r="AR88" s="1">
        <f t="shared" si="9"/>
        <v>0.10456586988244809</v>
      </c>
      <c r="AV88" s="1" t="e">
        <f t="shared" si="10"/>
        <v>#DIV/0!</v>
      </c>
      <c r="AW88" s="1">
        <f t="shared" si="10"/>
        <v>0</v>
      </c>
      <c r="AX88" s="1">
        <f t="shared" si="10"/>
        <v>0</v>
      </c>
      <c r="AY88" s="1">
        <f t="shared" si="10"/>
        <v>3.4332452991669982E-8</v>
      </c>
      <c r="AZ88" s="1">
        <f t="shared" si="10"/>
        <v>5.0340620879385511E-5</v>
      </c>
      <c r="BA88" s="1">
        <f t="shared" si="10"/>
        <v>1.2660564278276221E-3</v>
      </c>
      <c r="BB88" s="1">
        <f t="shared" si="10"/>
        <v>6.5155616374247272E-3</v>
      </c>
      <c r="BC88" s="1">
        <f t="shared" si="10"/>
        <v>1.606505597282859E-2</v>
      </c>
      <c r="BD88" s="1">
        <f t="shared" si="10"/>
        <v>2.7022005626320955E-2</v>
      </c>
      <c r="BE88" s="1">
        <f t="shared" si="10"/>
        <v>3.6644533064397411E-2</v>
      </c>
      <c r="BF88" s="1">
        <f t="shared" si="10"/>
        <v>4.3694136908331904E-2</v>
      </c>
      <c r="BG88" s="1">
        <f t="shared" si="10"/>
        <v>4.8078680642975602E-2</v>
      </c>
      <c r="BH88" s="1">
        <f t="shared" si="10"/>
        <v>5.0230184487956686E-2</v>
      </c>
      <c r="BI88" s="1">
        <f t="shared" si="10"/>
        <v>5.0707935252865211E-2</v>
      </c>
      <c r="BJ88" s="1">
        <f t="shared" si="10"/>
        <v>5.0020502951708457E-2</v>
      </c>
      <c r="BK88" s="1">
        <f t="shared" ref="BK88:BZ104" si="19">S88-S87</f>
        <v>4.8571141198328394E-2</v>
      </c>
      <c r="BL88" s="1">
        <f t="shared" si="11"/>
        <v>4.6657471793692284E-2</v>
      </c>
      <c r="BM88" s="1">
        <f t="shared" si="11"/>
        <v>4.4489596118983288E-2</v>
      </c>
      <c r="BN88" s="1">
        <f t="shared" si="11"/>
        <v>4.2211074632566459E-2</v>
      </c>
      <c r="BO88" s="1">
        <f t="shared" si="11"/>
        <v>3.9917183923558031E-2</v>
      </c>
      <c r="BP88" s="1">
        <f t="shared" si="11"/>
        <v>3.7669147702687811E-2</v>
      </c>
      <c r="BQ88" s="1">
        <f t="shared" si="11"/>
        <v>3.5504636748348917E-2</v>
      </c>
      <c r="BR88" s="1">
        <f t="shared" si="11"/>
        <v>3.3445281186325726E-2</v>
      </c>
      <c r="BS88" s="1">
        <f t="shared" si="11"/>
        <v>3.1501946271142667E-2</v>
      </c>
      <c r="BT88" s="1">
        <f t="shared" si="11"/>
        <v>2.9678393019291871E-2</v>
      </c>
      <c r="BU88" s="1">
        <f t="shared" si="11"/>
        <v>2.7973796074254542E-2</v>
      </c>
      <c r="BV88" s="1">
        <f t="shared" si="11"/>
        <v>2.6384462782535811E-2</v>
      </c>
      <c r="BW88" s="1">
        <f t="shared" si="11"/>
        <v>2.4904998051243021E-2</v>
      </c>
      <c r="BX88" s="1">
        <f t="shared" si="11"/>
        <v>2.3529086521603904E-2</v>
      </c>
      <c r="BY88" s="1">
        <f t="shared" si="11"/>
        <v>2.2250011434611472E-2</v>
      </c>
      <c r="BZ88" s="1">
        <f t="shared" si="11"/>
        <v>2.1060992907811493E-2</v>
      </c>
      <c r="CA88" s="1">
        <f t="shared" ref="CA88:CD113" si="20">AI88-AI87</f>
        <v>1.9955402809339606E-2</v>
      </c>
      <c r="CB88" s="1">
        <f t="shared" si="12"/>
        <v>1.8926895715216552E-2</v>
      </c>
      <c r="CC88" s="1">
        <f t="shared" si="12"/>
        <v>1.7969483192514013E-2</v>
      </c>
      <c r="CD88" s="1">
        <f t="shared" si="12"/>
        <v>1.7077570187338464E-2</v>
      </c>
      <c r="CE88" s="1">
        <f t="shared" si="12"/>
        <v>1.6245966444283444E-2</v>
      </c>
      <c r="CF88" s="1">
        <f t="shared" si="12"/>
        <v>1.5469881834614729E-2</v>
      </c>
      <c r="CG88" s="1">
        <f t="shared" si="12"/>
        <v>1.4744911666531246E-2</v>
      </c>
      <c r="CH88" s="1">
        <f t="shared" si="12"/>
        <v>1.4067016108365693E-2</v>
      </c>
      <c r="CI88" s="1">
        <f t="shared" si="12"/>
        <v>1.3432496509920511E-2</v>
      </c>
      <c r="CJ88" s="1">
        <f t="shared" si="12"/>
        <v>1.283797047564017E-2</v>
      </c>
      <c r="CO88" s="5">
        <v>7.5</v>
      </c>
      <c r="CP88" s="1">
        <f t="shared" si="13"/>
        <v>6470</v>
      </c>
      <c r="CQ88" s="1">
        <f t="shared" si="14"/>
        <v>5880</v>
      </c>
      <c r="CS88" s="5" t="e">
        <f t="shared" si="15"/>
        <v>#DIV/0!</v>
      </c>
      <c r="CT88" s="5">
        <f t="shared" si="15"/>
        <v>0</v>
      </c>
      <c r="CU88" s="5">
        <f t="shared" si="15"/>
        <v>0</v>
      </c>
      <c r="CV88" s="5">
        <f t="shared" si="15"/>
        <v>2.0187482359101949E-4</v>
      </c>
      <c r="CW88" s="5">
        <f t="shared" si="15"/>
        <v>0.29600285077078681</v>
      </c>
      <c r="CX88" s="5">
        <f t="shared" si="15"/>
        <v>7.4444117956264177</v>
      </c>
      <c r="CY88" s="5">
        <f t="shared" si="15"/>
        <v>38.311502428057395</v>
      </c>
      <c r="CZ88" s="5">
        <f t="shared" si="15"/>
        <v>94.462529120232105</v>
      </c>
      <c r="DA88" s="5">
        <f t="shared" si="15"/>
        <v>158.88939308276721</v>
      </c>
      <c r="DB88" s="5">
        <f t="shared" si="15"/>
        <v>215.46985441865678</v>
      </c>
      <c r="DC88" s="5">
        <f t="shared" si="15"/>
        <v>256.92152502099162</v>
      </c>
      <c r="DD88" s="5">
        <f t="shared" si="15"/>
        <v>282.70264218069656</v>
      </c>
      <c r="DE88" s="5">
        <f t="shared" si="15"/>
        <v>295.3534847891853</v>
      </c>
      <c r="DF88" s="5">
        <f t="shared" si="15"/>
        <v>298.16265928684743</v>
      </c>
      <c r="DG88" s="5">
        <f t="shared" si="15"/>
        <v>294.12055735604571</v>
      </c>
      <c r="DH88" s="5">
        <f t="shared" ref="DH88:DW104" si="21">$CQ88*BK88</f>
        <v>285.59831024617097</v>
      </c>
      <c r="DI88" s="5">
        <f t="shared" si="16"/>
        <v>274.34593414691062</v>
      </c>
      <c r="DJ88" s="5">
        <f t="shared" si="16"/>
        <v>261.59882517962171</v>
      </c>
      <c r="DK88" s="5">
        <f t="shared" si="16"/>
        <v>248.20111883949079</v>
      </c>
      <c r="DL88" s="5">
        <f t="shared" si="16"/>
        <v>234.71304147052123</v>
      </c>
      <c r="DM88" s="5">
        <f t="shared" si="16"/>
        <v>221.49458849180434</v>
      </c>
      <c r="DN88" s="5">
        <f t="shared" si="16"/>
        <v>208.76726408029162</v>
      </c>
      <c r="DO88" s="5">
        <f t="shared" si="16"/>
        <v>196.65825337559528</v>
      </c>
      <c r="DP88" s="5">
        <f t="shared" si="16"/>
        <v>185.23144407431889</v>
      </c>
      <c r="DQ88" s="5">
        <f t="shared" si="16"/>
        <v>174.5089509534362</v>
      </c>
      <c r="DR88" s="5">
        <f t="shared" si="16"/>
        <v>164.48592091661672</v>
      </c>
      <c r="DS88" s="5">
        <f t="shared" si="16"/>
        <v>155.14064116131058</v>
      </c>
      <c r="DT88" s="5">
        <f t="shared" si="16"/>
        <v>146.44138854130895</v>
      </c>
      <c r="DU88" s="5">
        <f t="shared" si="16"/>
        <v>138.35102874703097</v>
      </c>
      <c r="DV88" s="5">
        <f t="shared" si="16"/>
        <v>130.83006723551546</v>
      </c>
      <c r="DW88" s="5">
        <f t="shared" si="16"/>
        <v>123.83863829793158</v>
      </c>
      <c r="DX88" s="5">
        <f t="shared" ref="DX88:EA113" si="22">$CQ88*CA88</f>
        <v>117.33776851891689</v>
      </c>
      <c r="DY88" s="5">
        <f t="shared" si="17"/>
        <v>111.29014680547333</v>
      </c>
      <c r="DZ88" s="5">
        <f t="shared" si="17"/>
        <v>105.66056117198239</v>
      </c>
      <c r="EA88" s="5">
        <f t="shared" si="17"/>
        <v>100.41611270155018</v>
      </c>
      <c r="EB88" s="5">
        <f t="shared" si="17"/>
        <v>95.526282692386644</v>
      </c>
      <c r="EC88" s="5">
        <f t="shared" si="17"/>
        <v>90.962905187534602</v>
      </c>
      <c r="ED88" s="5">
        <f t="shared" si="17"/>
        <v>86.70008059920373</v>
      </c>
      <c r="EE88" s="5">
        <f t="shared" si="17"/>
        <v>82.71405471719028</v>
      </c>
      <c r="EF88" s="5">
        <f t="shared" si="17"/>
        <v>78.983079478332598</v>
      </c>
      <c r="EG88" s="5">
        <f t="shared" si="17"/>
        <v>75.487266396764198</v>
      </c>
    </row>
    <row r="89" spans="2:137" x14ac:dyDescent="0.25">
      <c r="B89" s="5">
        <f t="shared" si="6"/>
        <v>8</v>
      </c>
      <c r="C89" s="5"/>
      <c r="D89" s="1" t="e">
        <f t="shared" ref="D89:S104" si="23">1-EXP(-(PI()/4)*(($B89/D$70)^2))</f>
        <v>#DIV/0!</v>
      </c>
      <c r="E89" s="1">
        <f t="shared" si="23"/>
        <v>1</v>
      </c>
      <c r="F89" s="1">
        <f t="shared" si="23"/>
        <v>1</v>
      </c>
      <c r="G89" s="1">
        <f t="shared" si="23"/>
        <v>0.99999999980149645</v>
      </c>
      <c r="H89" s="1">
        <f t="shared" si="23"/>
        <v>0.99999651265764378</v>
      </c>
      <c r="I89" s="1">
        <f t="shared" si="23"/>
        <v>0.99967848848331109</v>
      </c>
      <c r="J89" s="1">
        <f t="shared" si="23"/>
        <v>0.99624645144977986</v>
      </c>
      <c r="K89" s="1">
        <f t="shared" si="23"/>
        <v>0.98348200176427725</v>
      </c>
      <c r="L89" s="1">
        <f t="shared" si="23"/>
        <v>0.9567860817362277</v>
      </c>
      <c r="M89" s="1">
        <f t="shared" si="23"/>
        <v>0.9164446545790752</v>
      </c>
      <c r="N89" s="1">
        <f t="shared" si="23"/>
        <v>0.86609427860023702</v>
      </c>
      <c r="O89" s="1">
        <f t="shared" si="23"/>
        <v>0.81017806710783624</v>
      </c>
      <c r="P89" s="1">
        <f t="shared" si="23"/>
        <v>0.75247987857608445</v>
      </c>
      <c r="Q89" s="1">
        <f t="shared" si="23"/>
        <v>0.69569219127076309</v>
      </c>
      <c r="R89" s="1">
        <f t="shared" si="23"/>
        <v>0.6414998399864601</v>
      </c>
      <c r="S89" s="1">
        <f t="shared" si="23"/>
        <v>0.59082345962954208</v>
      </c>
      <c r="T89" s="1">
        <f t="shared" si="18"/>
        <v>0.54406187223400382</v>
      </c>
      <c r="U89" s="1">
        <f t="shared" si="18"/>
        <v>0.50128277148358369</v>
      </c>
      <c r="V89" s="1">
        <f t="shared" si="18"/>
        <v>0.4623575397757832</v>
      </c>
      <c r="W89" s="1">
        <f t="shared" si="18"/>
        <v>0.42705081832462077</v>
      </c>
      <c r="X89" s="1">
        <f t="shared" si="18"/>
        <v>0.39507743723572908</v>
      </c>
      <c r="Y89" s="1">
        <f t="shared" si="18"/>
        <v>0.36613719469395511</v>
      </c>
      <c r="Z89" s="1">
        <f t="shared" si="18"/>
        <v>0.33993516265949664</v>
      </c>
      <c r="AA89" s="1">
        <f t="shared" si="18"/>
        <v>0.31619279316211568</v>
      </c>
      <c r="AB89" s="1">
        <f t="shared" si="18"/>
        <v>0.29465331861967536</v>
      </c>
      <c r="AC89" s="1">
        <f t="shared" si="18"/>
        <v>0.27508370627748902</v>
      </c>
      <c r="AD89" s="1">
        <f t="shared" si="18"/>
        <v>0.2572746036625454</v>
      </c>
      <c r="AE89" s="1">
        <f t="shared" si="18"/>
        <v>0.24103917460552093</v>
      </c>
      <c r="AF89" s="1">
        <f t="shared" si="18"/>
        <v>0.22621137975530925</v>
      </c>
      <c r="AG89" s="1">
        <f t="shared" si="18"/>
        <v>0.21264403561853096</v>
      </c>
      <c r="AH89" s="1">
        <f t="shared" si="18"/>
        <v>0.20020684760703333</v>
      </c>
      <c r="AI89" s="1">
        <f t="shared" ref="AH89:AR104" si="24">1-EXP(-(PI()/4)*(($B89/AI$70)^2))</f>
        <v>0.18878452617797159</v>
      </c>
      <c r="AJ89" s="1">
        <f t="shared" si="24"/>
        <v>0.17827504196612276</v>
      </c>
      <c r="AK89" s="1">
        <f t="shared" si="24"/>
        <v>0.1685880436518522</v>
      </c>
      <c r="AL89" s="1">
        <f t="shared" si="24"/>
        <v>0.15964344338176273</v>
      </c>
      <c r="AM89" s="1">
        <f t="shared" si="24"/>
        <v>0.15137016388941815</v>
      </c>
      <c r="AN89" s="1">
        <f t="shared" si="24"/>
        <v>0.14370503588982553</v>
      </c>
      <c r="AO89" s="1">
        <f t="shared" si="24"/>
        <v>0.13659183184189094</v>
      </c>
      <c r="AP89" s="1">
        <f t="shared" si="24"/>
        <v>0.12998042152634126</v>
      </c>
      <c r="AQ89" s="1">
        <f t="shared" si="24"/>
        <v>0.12382603528301461</v>
      </c>
      <c r="AR89" s="1">
        <f t="shared" si="24"/>
        <v>0.11808862170182366</v>
      </c>
      <c r="AV89" s="1" t="e">
        <f t="shared" ref="AV89:BJ105" si="25">D89-D88</f>
        <v>#DIV/0!</v>
      </c>
      <c r="AW89" s="1">
        <f t="shared" si="25"/>
        <v>0</v>
      </c>
      <c r="AX89" s="1">
        <f t="shared" si="25"/>
        <v>0</v>
      </c>
      <c r="AY89" s="1">
        <f t="shared" si="25"/>
        <v>2.7707534044907334E-9</v>
      </c>
      <c r="AZ89" s="1">
        <f t="shared" si="25"/>
        <v>1.2484844453153343E-5</v>
      </c>
      <c r="BA89" s="1">
        <f t="shared" si="25"/>
        <v>5.2992682611630038E-4</v>
      </c>
      <c r="BB89" s="1">
        <f t="shared" si="25"/>
        <v>3.6282458871235157E-3</v>
      </c>
      <c r="BC89" s="1">
        <f t="shared" si="25"/>
        <v>1.0630864055220957E-2</v>
      </c>
      <c r="BD89" s="1">
        <f t="shared" si="25"/>
        <v>2.000413168221582E-2</v>
      </c>
      <c r="BE89" s="1">
        <f t="shared" si="25"/>
        <v>2.9298515325507313E-2</v>
      </c>
      <c r="BF89" s="1">
        <f t="shared" si="25"/>
        <v>3.6914114753167082E-2</v>
      </c>
      <c r="BG89" s="1">
        <f t="shared" si="25"/>
        <v>4.2309596649542147E-2</v>
      </c>
      <c r="BH89" s="1">
        <f t="shared" si="25"/>
        <v>4.5596527409346166E-2</v>
      </c>
      <c r="BI89" s="1">
        <f t="shared" si="25"/>
        <v>4.7156032687131422E-2</v>
      </c>
      <c r="BJ89" s="1">
        <f t="shared" si="25"/>
        <v>4.7417464800747822E-2</v>
      </c>
      <c r="BK89" s="1">
        <f t="shared" si="19"/>
        <v>4.6761587395538262E-2</v>
      </c>
      <c r="BL89" s="1">
        <f t="shared" si="19"/>
        <v>4.5491826117594059E-2</v>
      </c>
      <c r="BM89" s="1">
        <f t="shared" si="19"/>
        <v>4.3835958193737201E-2</v>
      </c>
      <c r="BN89" s="1">
        <f t="shared" si="19"/>
        <v>4.1958511932364884E-2</v>
      </c>
      <c r="BO89" s="1">
        <f t="shared" si="19"/>
        <v>3.9974965669174467E-2</v>
      </c>
      <c r="BP89" s="1">
        <f t="shared" si="19"/>
        <v>3.7964335660902515E-2</v>
      </c>
      <c r="BQ89" s="1">
        <f t="shared" si="19"/>
        <v>3.5979239325930834E-2</v>
      </c>
      <c r="BR89" s="1">
        <f t="shared" si="19"/>
        <v>3.4053524669214075E-2</v>
      </c>
      <c r="BS89" s="1">
        <f t="shared" si="19"/>
        <v>3.2207881423887197E-2</v>
      </c>
      <c r="BT89" s="1">
        <f t="shared" si="19"/>
        <v>3.0453891612622019E-2</v>
      </c>
      <c r="BU89" s="1">
        <f t="shared" si="19"/>
        <v>2.8796918233956137E-2</v>
      </c>
      <c r="BV89" s="1">
        <f t="shared" si="19"/>
        <v>2.7238147748412822E-2</v>
      </c>
      <c r="BW89" s="1">
        <f t="shared" si="19"/>
        <v>2.5776024428690869E-2</v>
      </c>
      <c r="BX89" s="1">
        <f t="shared" si="19"/>
        <v>2.4407251267582586E-2</v>
      </c>
      <c r="BY89" s="1">
        <f t="shared" si="19"/>
        <v>2.3127483595372755E-2</v>
      </c>
      <c r="BZ89" s="1">
        <f t="shared" si="19"/>
        <v>2.1931805640910573E-2</v>
      </c>
      <c r="CA89" s="1">
        <f t="shared" si="20"/>
        <v>2.081505421903429E-2</v>
      </c>
      <c r="CB89" s="1">
        <f t="shared" si="12"/>
        <v>1.9772035051445314E-2</v>
      </c>
      <c r="CC89" s="1">
        <f t="shared" si="12"/>
        <v>1.8797663930178232E-2</v>
      </c>
      <c r="CD89" s="1">
        <f t="shared" si="12"/>
        <v>1.7887055498617022E-2</v>
      </c>
      <c r="CE89" s="1">
        <f t="shared" si="12"/>
        <v>1.7035575743311049E-2</v>
      </c>
      <c r="CF89" s="1">
        <f t="shared" si="12"/>
        <v>1.6238869559883851E-2</v>
      </c>
      <c r="CG89" s="1">
        <f t="shared" si="12"/>
        <v>1.5492871407203457E-2</v>
      </c>
      <c r="CH89" s="1">
        <f t="shared" si="12"/>
        <v>1.4793804691208501E-2</v>
      </c>
      <c r="CI89" s="1">
        <f t="shared" si="12"/>
        <v>1.4138173837593748E-2</v>
      </c>
      <c r="CJ89" s="1">
        <f t="shared" si="12"/>
        <v>1.3522751819375567E-2</v>
      </c>
      <c r="CO89" s="5">
        <v>8</v>
      </c>
      <c r="CP89" s="1">
        <f t="shared" si="13"/>
        <v>7760</v>
      </c>
      <c r="CQ89" s="1">
        <f t="shared" si="14"/>
        <v>7115</v>
      </c>
      <c r="CS89" s="5" t="e">
        <f t="shared" ref="CS89:DG105" si="26">$CQ89*AV89</f>
        <v>#DIV/0!</v>
      </c>
      <c r="CT89" s="5">
        <f t="shared" si="26"/>
        <v>0</v>
      </c>
      <c r="CU89" s="5">
        <f t="shared" si="26"/>
        <v>0</v>
      </c>
      <c r="CV89" s="5">
        <f t="shared" si="26"/>
        <v>1.9713910472951568E-5</v>
      </c>
      <c r="CW89" s="5">
        <f t="shared" si="26"/>
        <v>8.8829668284186036E-2</v>
      </c>
      <c r="CX89" s="5">
        <f t="shared" si="26"/>
        <v>3.770429367817477</v>
      </c>
      <c r="CY89" s="5">
        <f t="shared" si="26"/>
        <v>25.814969486883815</v>
      </c>
      <c r="CZ89" s="5">
        <f t="shared" si="26"/>
        <v>75.638597752897113</v>
      </c>
      <c r="DA89" s="5">
        <f t="shared" si="26"/>
        <v>142.32939691896556</v>
      </c>
      <c r="DB89" s="5">
        <f t="shared" si="26"/>
        <v>208.45893654098452</v>
      </c>
      <c r="DC89" s="5">
        <f t="shared" si="26"/>
        <v>262.64392646878377</v>
      </c>
      <c r="DD89" s="5">
        <f t="shared" si="26"/>
        <v>301.03278016149238</v>
      </c>
      <c r="DE89" s="5">
        <f t="shared" si="26"/>
        <v>324.41929251749798</v>
      </c>
      <c r="DF89" s="5">
        <f t="shared" si="26"/>
        <v>335.51517256894005</v>
      </c>
      <c r="DG89" s="5">
        <f t="shared" si="26"/>
        <v>337.37526205732075</v>
      </c>
      <c r="DH89" s="5">
        <f t="shared" si="21"/>
        <v>332.70869431925473</v>
      </c>
      <c r="DI89" s="5">
        <f t="shared" si="21"/>
        <v>323.67434282668171</v>
      </c>
      <c r="DJ89" s="5">
        <f t="shared" si="21"/>
        <v>311.89284254844017</v>
      </c>
      <c r="DK89" s="5">
        <f t="shared" si="21"/>
        <v>298.53481239877613</v>
      </c>
      <c r="DL89" s="5">
        <f t="shared" si="21"/>
        <v>284.42188073617632</v>
      </c>
      <c r="DM89" s="5">
        <f t="shared" si="21"/>
        <v>270.11624822732142</v>
      </c>
      <c r="DN89" s="5">
        <f t="shared" si="21"/>
        <v>255.9922878039979</v>
      </c>
      <c r="DO89" s="5">
        <f t="shared" si="21"/>
        <v>242.29082802145814</v>
      </c>
      <c r="DP89" s="5">
        <f t="shared" si="21"/>
        <v>229.15907633095742</v>
      </c>
      <c r="DQ89" s="5">
        <f t="shared" si="21"/>
        <v>216.67943882380567</v>
      </c>
      <c r="DR89" s="5">
        <f t="shared" si="21"/>
        <v>204.89007323459791</v>
      </c>
      <c r="DS89" s="5">
        <f t="shared" si="21"/>
        <v>193.79942122995723</v>
      </c>
      <c r="DT89" s="5">
        <f t="shared" si="21"/>
        <v>183.39641381013553</v>
      </c>
      <c r="DU89" s="5">
        <f t="shared" si="21"/>
        <v>173.65759276885009</v>
      </c>
      <c r="DV89" s="5">
        <f t="shared" si="21"/>
        <v>164.55204578107714</v>
      </c>
      <c r="DW89" s="5">
        <f t="shared" si="21"/>
        <v>156.04479713507874</v>
      </c>
      <c r="DX89" s="5">
        <f t="shared" si="22"/>
        <v>148.09911076842897</v>
      </c>
      <c r="DY89" s="5">
        <f t="shared" si="17"/>
        <v>140.67802939103342</v>
      </c>
      <c r="DZ89" s="5">
        <f t="shared" si="17"/>
        <v>133.74537886321812</v>
      </c>
      <c r="EA89" s="5">
        <f t="shared" si="17"/>
        <v>127.2663998726601</v>
      </c>
      <c r="EB89" s="5">
        <f t="shared" si="17"/>
        <v>121.20812141365812</v>
      </c>
      <c r="EC89" s="5">
        <f t="shared" si="17"/>
        <v>115.5395569185736</v>
      </c>
      <c r="ED89" s="5">
        <f t="shared" si="17"/>
        <v>110.2317800622526</v>
      </c>
      <c r="EE89" s="5">
        <f t="shared" si="17"/>
        <v>105.25792037794848</v>
      </c>
      <c r="EF89" s="5">
        <f t="shared" si="17"/>
        <v>100.59310685447952</v>
      </c>
      <c r="EG89" s="5">
        <f t="shared" si="17"/>
        <v>96.214379194857159</v>
      </c>
    </row>
    <row r="90" spans="2:137" x14ac:dyDescent="0.25">
      <c r="B90" s="5">
        <f t="shared" si="6"/>
        <v>8.5</v>
      </c>
      <c r="C90" s="5"/>
      <c r="D90" s="1" t="e">
        <f t="shared" si="23"/>
        <v>#DIV/0!</v>
      </c>
      <c r="E90" s="1">
        <f t="shared" si="23"/>
        <v>1</v>
      </c>
      <c r="F90" s="1">
        <f t="shared" si="23"/>
        <v>1</v>
      </c>
      <c r="G90" s="1">
        <f t="shared" si="23"/>
        <v>0.9999999999888548</v>
      </c>
      <c r="H90" s="1">
        <f t="shared" si="23"/>
        <v>0.99999930977922469</v>
      </c>
      <c r="I90" s="1">
        <f t="shared" si="23"/>
        <v>0.99988598753447921</v>
      </c>
      <c r="J90" s="1">
        <f t="shared" si="23"/>
        <v>0.99817285734454231</v>
      </c>
      <c r="K90" s="1">
        <f t="shared" si="23"/>
        <v>0.99026712852451115</v>
      </c>
      <c r="L90" s="1">
        <f t="shared" si="23"/>
        <v>0.97117648066660889</v>
      </c>
      <c r="M90" s="1">
        <f t="shared" si="23"/>
        <v>0.93932497266248705</v>
      </c>
      <c r="N90" s="1">
        <f t="shared" si="23"/>
        <v>0.89666722694339662</v>
      </c>
      <c r="O90" s="1">
        <f t="shared" si="23"/>
        <v>0.84677813971145166</v>
      </c>
      <c r="P90" s="1">
        <f t="shared" si="23"/>
        <v>0.79325114448813683</v>
      </c>
      <c r="Q90" s="1">
        <f t="shared" si="23"/>
        <v>0.73895887908574365</v>
      </c>
      <c r="R90" s="1">
        <f t="shared" si="23"/>
        <v>0.68590556116195023</v>
      </c>
      <c r="S90" s="1">
        <f t="shared" si="23"/>
        <v>0.63534380749788655</v>
      </c>
      <c r="T90" s="1">
        <f t="shared" si="18"/>
        <v>0.58796249218807795</v>
      </c>
      <c r="U90" s="1">
        <f t="shared" si="18"/>
        <v>0.54406187223400382</v>
      </c>
      <c r="V90" s="1">
        <f t="shared" si="18"/>
        <v>0.50369060634895757</v>
      </c>
      <c r="W90" s="1">
        <f t="shared" si="18"/>
        <v>0.4667439916909647</v>
      </c>
      <c r="X90" s="1">
        <f t="shared" si="18"/>
        <v>0.43303072932001552</v>
      </c>
      <c r="Y90" s="1">
        <f t="shared" si="18"/>
        <v>0.40231656285323025</v>
      </c>
      <c r="Z90" s="1">
        <f t="shared" si="18"/>
        <v>0.37435182407870493</v>
      </c>
      <c r="AA90" s="1">
        <f t="shared" si="18"/>
        <v>0.34888816036966486</v>
      </c>
      <c r="AB90" s="1">
        <f t="shared" si="18"/>
        <v>0.32568817060767341</v>
      </c>
      <c r="AC90" s="1">
        <f t="shared" si="18"/>
        <v>0.30453049223288253</v>
      </c>
      <c r="AD90" s="1">
        <f t="shared" si="18"/>
        <v>0.28521203532335693</v>
      </c>
      <c r="AE90" s="1">
        <f t="shared" si="18"/>
        <v>0.26754847638488932</v>
      </c>
      <c r="AF90" s="1">
        <f t="shared" si="18"/>
        <v>0.25137373184174872</v>
      </c>
      <c r="AG90" s="1">
        <f t="shared" si="18"/>
        <v>0.23653887072542834</v>
      </c>
      <c r="AH90" s="1">
        <f t="shared" si="18"/>
        <v>0.2229107551032169</v>
      </c>
      <c r="AI90" s="1">
        <f t="shared" si="24"/>
        <v>0.21037058558076438</v>
      </c>
      <c r="AJ90" s="1">
        <f t="shared" si="24"/>
        <v>0.19881245748874299</v>
      </c>
      <c r="AK90" s="1">
        <f t="shared" si="24"/>
        <v>0.18814198755441103</v>
      </c>
      <c r="AL90" s="1">
        <f t="shared" si="24"/>
        <v>0.17827504196612276</v>
      </c>
      <c r="AM90" s="1">
        <f t="shared" si="24"/>
        <v>0.16913657883181343</v>
      </c>
      <c r="AN90" s="1">
        <f t="shared" si="24"/>
        <v>0.16065960721822958</v>
      </c>
      <c r="AO90" s="1">
        <f t="shared" si="24"/>
        <v>0.15278425868869783</v>
      </c>
      <c r="AP90" s="1">
        <f t="shared" si="24"/>
        <v>0.14545696387127516</v>
      </c>
      <c r="AQ90" s="1">
        <f t="shared" si="24"/>
        <v>0.13862972500513149</v>
      </c>
      <c r="AR90" s="1">
        <f t="shared" si="24"/>
        <v>0.13225947493084644</v>
      </c>
      <c r="AV90" s="1" t="e">
        <f t="shared" si="25"/>
        <v>#DIV/0!</v>
      </c>
      <c r="AW90" s="1">
        <f t="shared" si="25"/>
        <v>0</v>
      </c>
      <c r="AX90" s="1">
        <f t="shared" si="25"/>
        <v>0</v>
      </c>
      <c r="AY90" s="1">
        <f t="shared" si="25"/>
        <v>1.8735835105587739E-10</v>
      </c>
      <c r="AZ90" s="1">
        <f t="shared" si="25"/>
        <v>2.797121580910833E-6</v>
      </c>
      <c r="BA90" s="1">
        <f t="shared" si="25"/>
        <v>2.0749905116812517E-4</v>
      </c>
      <c r="BB90" s="1">
        <f t="shared" si="25"/>
        <v>1.9264058947624507E-3</v>
      </c>
      <c r="BC90" s="1">
        <f t="shared" si="25"/>
        <v>6.785126760233906E-3</v>
      </c>
      <c r="BD90" s="1">
        <f t="shared" si="25"/>
        <v>1.4390398930381187E-2</v>
      </c>
      <c r="BE90" s="1">
        <f t="shared" si="25"/>
        <v>2.2880318083411844E-2</v>
      </c>
      <c r="BF90" s="1">
        <f t="shared" si="25"/>
        <v>3.0572948343159601E-2</v>
      </c>
      <c r="BG90" s="1">
        <f t="shared" si="25"/>
        <v>3.6600072603615419E-2</v>
      </c>
      <c r="BH90" s="1">
        <f t="shared" si="25"/>
        <v>4.0771265912052379E-2</v>
      </c>
      <c r="BI90" s="1">
        <f t="shared" si="25"/>
        <v>4.3266687814980553E-2</v>
      </c>
      <c r="BJ90" s="1">
        <f t="shared" si="25"/>
        <v>4.4405721175490132E-2</v>
      </c>
      <c r="BK90" s="1">
        <f t="shared" si="19"/>
        <v>4.4520347868344468E-2</v>
      </c>
      <c r="BL90" s="1">
        <f t="shared" si="19"/>
        <v>4.3900619954074127E-2</v>
      </c>
      <c r="BM90" s="1">
        <f t="shared" si="19"/>
        <v>4.2779100750420129E-2</v>
      </c>
      <c r="BN90" s="1">
        <f t="shared" si="19"/>
        <v>4.1333066573174371E-2</v>
      </c>
      <c r="BO90" s="1">
        <f t="shared" si="19"/>
        <v>3.9693173366343926E-2</v>
      </c>
      <c r="BP90" s="1">
        <f t="shared" si="19"/>
        <v>3.7953292084286439E-2</v>
      </c>
      <c r="BQ90" s="1">
        <f t="shared" si="19"/>
        <v>3.6179368159275138E-2</v>
      </c>
      <c r="BR90" s="1">
        <f t="shared" si="19"/>
        <v>3.4416661419208294E-2</v>
      </c>
      <c r="BS90" s="1">
        <f t="shared" si="19"/>
        <v>3.2695367207549175E-2</v>
      </c>
      <c r="BT90" s="1">
        <f t="shared" si="19"/>
        <v>3.1034851987998047E-2</v>
      </c>
      <c r="BU90" s="1">
        <f t="shared" si="19"/>
        <v>2.9446785955393517E-2</v>
      </c>
      <c r="BV90" s="1">
        <f t="shared" si="19"/>
        <v>2.7937431660811529E-2</v>
      </c>
      <c r="BW90" s="1">
        <f t="shared" si="19"/>
        <v>2.6509301779368388E-2</v>
      </c>
      <c r="BX90" s="1">
        <f t="shared" si="19"/>
        <v>2.5162352086439466E-2</v>
      </c>
      <c r="BY90" s="1">
        <f t="shared" si="19"/>
        <v>2.3894835106897383E-2</v>
      </c>
      <c r="BZ90" s="1">
        <f t="shared" si="19"/>
        <v>2.2703907496183562E-2</v>
      </c>
      <c r="CA90" s="1">
        <f t="shared" si="20"/>
        <v>2.158605940279279E-2</v>
      </c>
      <c r="CB90" s="1">
        <f t="shared" si="12"/>
        <v>2.0537415522620228E-2</v>
      </c>
      <c r="CC90" s="1">
        <f t="shared" si="12"/>
        <v>1.9553943902558824E-2</v>
      </c>
      <c r="CD90" s="1">
        <f t="shared" si="12"/>
        <v>1.8631598584360032E-2</v>
      </c>
      <c r="CE90" s="1">
        <f t="shared" si="12"/>
        <v>1.7766414942395281E-2</v>
      </c>
      <c r="CF90" s="1">
        <f t="shared" si="12"/>
        <v>1.6954571328404056E-2</v>
      </c>
      <c r="CG90" s="1">
        <f t="shared" si="12"/>
        <v>1.6192426846806884E-2</v>
      </c>
      <c r="CH90" s="1">
        <f t="shared" si="12"/>
        <v>1.5476542344933897E-2</v>
      </c>
      <c r="CI90" s="1">
        <f t="shared" si="12"/>
        <v>1.4803689722116875E-2</v>
      </c>
      <c r="CJ90" s="1">
        <f t="shared" si="12"/>
        <v>1.4170853229022784E-2</v>
      </c>
      <c r="CO90" s="5">
        <v>8.5</v>
      </c>
      <c r="CP90" s="1">
        <f t="shared" si="13"/>
        <v>9250</v>
      </c>
      <c r="CQ90" s="1">
        <f t="shared" si="14"/>
        <v>8505</v>
      </c>
      <c r="CS90" s="5" t="e">
        <f t="shared" si="26"/>
        <v>#DIV/0!</v>
      </c>
      <c r="CT90" s="5">
        <f t="shared" si="26"/>
        <v>0</v>
      </c>
      <c r="CU90" s="5">
        <f t="shared" si="26"/>
        <v>0</v>
      </c>
      <c r="CV90" s="5">
        <f t="shared" si="26"/>
        <v>1.5934827757302372E-6</v>
      </c>
      <c r="CW90" s="5">
        <f t="shared" si="26"/>
        <v>2.3789519045646634E-2</v>
      </c>
      <c r="CX90" s="5">
        <f t="shared" si="26"/>
        <v>1.7647794301849045</v>
      </c>
      <c r="CY90" s="5">
        <f t="shared" si="26"/>
        <v>16.384082134954642</v>
      </c>
      <c r="CZ90" s="5">
        <f t="shared" si="26"/>
        <v>57.70750309578937</v>
      </c>
      <c r="DA90" s="5">
        <f t="shared" si="26"/>
        <v>122.390342902892</v>
      </c>
      <c r="DB90" s="5">
        <f t="shared" si="26"/>
        <v>194.59710529941773</v>
      </c>
      <c r="DC90" s="5">
        <f t="shared" si="26"/>
        <v>260.02292565857238</v>
      </c>
      <c r="DD90" s="5">
        <f t="shared" si="26"/>
        <v>311.28361749374915</v>
      </c>
      <c r="DE90" s="5">
        <f t="shared" si="26"/>
        <v>346.75961658200549</v>
      </c>
      <c r="DF90" s="5">
        <f t="shared" si="26"/>
        <v>367.98317986640961</v>
      </c>
      <c r="DG90" s="5">
        <f t="shared" si="26"/>
        <v>377.67065859754359</v>
      </c>
      <c r="DH90" s="5">
        <f t="shared" si="21"/>
        <v>378.6455586202697</v>
      </c>
      <c r="DI90" s="5">
        <f t="shared" si="21"/>
        <v>373.37477270940047</v>
      </c>
      <c r="DJ90" s="5">
        <f t="shared" si="21"/>
        <v>363.83625188232321</v>
      </c>
      <c r="DK90" s="5">
        <f t="shared" si="21"/>
        <v>351.537731204848</v>
      </c>
      <c r="DL90" s="5">
        <f t="shared" si="21"/>
        <v>337.59043948075509</v>
      </c>
      <c r="DM90" s="5">
        <f t="shared" si="21"/>
        <v>322.79274917685615</v>
      </c>
      <c r="DN90" s="5">
        <f t="shared" si="21"/>
        <v>307.70552619463507</v>
      </c>
      <c r="DO90" s="5">
        <f t="shared" si="21"/>
        <v>292.71370537036654</v>
      </c>
      <c r="DP90" s="5">
        <f t="shared" si="21"/>
        <v>278.07409810020573</v>
      </c>
      <c r="DQ90" s="5">
        <f t="shared" si="21"/>
        <v>263.9514161579234</v>
      </c>
      <c r="DR90" s="5">
        <f t="shared" si="21"/>
        <v>250.44491455062186</v>
      </c>
      <c r="DS90" s="5">
        <f t="shared" si="21"/>
        <v>237.60785627520207</v>
      </c>
      <c r="DT90" s="5">
        <f t="shared" si="21"/>
        <v>225.46161163352815</v>
      </c>
      <c r="DU90" s="5">
        <f t="shared" si="21"/>
        <v>214.00580449516767</v>
      </c>
      <c r="DV90" s="5">
        <f t="shared" si="21"/>
        <v>203.22557258416225</v>
      </c>
      <c r="DW90" s="5">
        <f t="shared" si="21"/>
        <v>193.09673325504119</v>
      </c>
      <c r="DX90" s="5">
        <f t="shared" si="22"/>
        <v>183.58943522075268</v>
      </c>
      <c r="DY90" s="5">
        <f t="shared" si="17"/>
        <v>174.67071901988504</v>
      </c>
      <c r="DZ90" s="5">
        <f t="shared" si="17"/>
        <v>166.30629289126279</v>
      </c>
      <c r="EA90" s="5">
        <f t="shared" si="17"/>
        <v>158.46174595998207</v>
      </c>
      <c r="EB90" s="5">
        <f t="shared" si="17"/>
        <v>151.10335908507187</v>
      </c>
      <c r="EC90" s="5">
        <f t="shared" si="17"/>
        <v>144.19862914807649</v>
      </c>
      <c r="ED90" s="5">
        <f t="shared" si="17"/>
        <v>137.71659033209255</v>
      </c>
      <c r="EE90" s="5">
        <f t="shared" si="17"/>
        <v>131.62799264366279</v>
      </c>
      <c r="EF90" s="5">
        <f t="shared" si="17"/>
        <v>125.90538108660402</v>
      </c>
      <c r="EG90" s="5">
        <f t="shared" si="17"/>
        <v>120.52310671283878</v>
      </c>
    </row>
    <row r="91" spans="2:137" x14ac:dyDescent="0.25">
      <c r="B91" s="5">
        <f t="shared" si="6"/>
        <v>9</v>
      </c>
      <c r="C91" s="5"/>
      <c r="D91" s="1" t="e">
        <f t="shared" si="23"/>
        <v>#DIV/0!</v>
      </c>
      <c r="E91" s="1">
        <f t="shared" si="23"/>
        <v>1</v>
      </c>
      <c r="F91" s="1">
        <f t="shared" si="23"/>
        <v>1</v>
      </c>
      <c r="G91" s="1">
        <f t="shared" si="23"/>
        <v>0.99999999999947442</v>
      </c>
      <c r="H91" s="1">
        <f t="shared" si="23"/>
        <v>0.99999987616462926</v>
      </c>
      <c r="I91" s="1">
        <f t="shared" si="23"/>
        <v>0.99996203174710796</v>
      </c>
      <c r="J91" s="1">
        <f t="shared" si="23"/>
        <v>0.99914856165719479</v>
      </c>
      <c r="K91" s="1">
        <f t="shared" si="23"/>
        <v>0.9944460450355026</v>
      </c>
      <c r="L91" s="1">
        <f t="shared" si="23"/>
        <v>0.98124093547775915</v>
      </c>
      <c r="M91" s="1">
        <f t="shared" si="23"/>
        <v>0.9567860817362277</v>
      </c>
      <c r="N91" s="1">
        <f t="shared" si="23"/>
        <v>0.92150262148052309</v>
      </c>
      <c r="O91" s="1">
        <f t="shared" si="23"/>
        <v>0.87791644939363289</v>
      </c>
      <c r="P91" s="1">
        <f t="shared" si="23"/>
        <v>0.82918016384706994</v>
      </c>
      <c r="Q91" s="1">
        <f t="shared" si="23"/>
        <v>0.77814555316935885</v>
      </c>
      <c r="R91" s="1">
        <f t="shared" si="23"/>
        <v>0.72700757998564325</v>
      </c>
      <c r="S91" s="1">
        <f t="shared" si="23"/>
        <v>0.67728101673295105</v>
      </c>
      <c r="T91" s="1">
        <f t="shared" si="18"/>
        <v>0.62991388254587188</v>
      </c>
      <c r="U91" s="1">
        <f t="shared" si="18"/>
        <v>0.5854308903012706</v>
      </c>
      <c r="V91" s="1">
        <f t="shared" si="18"/>
        <v>0.54406187223400382</v>
      </c>
      <c r="W91" s="1">
        <f t="shared" si="18"/>
        <v>0.50584215606487604</v>
      </c>
      <c r="X91" s="1">
        <f t="shared" si="18"/>
        <v>0.47068550345680449</v>
      </c>
      <c r="Y91" s="1">
        <f t="shared" si="18"/>
        <v>0.43843470345876834</v>
      </c>
      <c r="Z91" s="1">
        <f t="shared" si="18"/>
        <v>0.40889546964482526</v>
      </c>
      <c r="AA91" s="1">
        <f t="shared" si="18"/>
        <v>0.38185845870301649</v>
      </c>
      <c r="AB91" s="1">
        <f t="shared" si="18"/>
        <v>0.35711310157482656</v>
      </c>
      <c r="AC91" s="1">
        <f t="shared" si="18"/>
        <v>0.3344559203178723</v>
      </c>
      <c r="AD91" s="1">
        <f t="shared" si="18"/>
        <v>0.31369520287934294</v>
      </c>
      <c r="AE91" s="1">
        <f t="shared" si="18"/>
        <v>0.29465331861967536</v>
      </c>
      <c r="AF91" s="1">
        <f t="shared" si="18"/>
        <v>0.27716753988468001</v>
      </c>
      <c r="AG91" s="1">
        <f t="shared" si="18"/>
        <v>0.26108994588188794</v>
      </c>
      <c r="AH91" s="1">
        <f t="shared" si="18"/>
        <v>0.24628678804353288</v>
      </c>
      <c r="AI91" s="1">
        <f t="shared" si="24"/>
        <v>0.23263756312465111</v>
      </c>
      <c r="AJ91" s="1">
        <f t="shared" si="24"/>
        <v>0.22003395136547121</v>
      </c>
      <c r="AK91" s="1">
        <f t="shared" si="24"/>
        <v>0.20837871801638974</v>
      </c>
      <c r="AL91" s="1">
        <f t="shared" si="24"/>
        <v>0.19758463764269985</v>
      </c>
      <c r="AM91" s="1">
        <f t="shared" si="24"/>
        <v>0.18757347525596946</v>
      </c>
      <c r="AN91" s="1">
        <f t="shared" si="24"/>
        <v>0.17827504196612276</v>
      </c>
      <c r="AO91" s="1">
        <f t="shared" si="24"/>
        <v>0.1696263324858911</v>
      </c>
      <c r="AP91" s="1">
        <f t="shared" si="24"/>
        <v>0.16157074541498062</v>
      </c>
      <c r="AQ91" s="1">
        <f t="shared" si="24"/>
        <v>0.15405738342407937</v>
      </c>
      <c r="AR91" s="1">
        <f t="shared" si="24"/>
        <v>0.14704042833959874</v>
      </c>
      <c r="AV91" s="1" t="e">
        <f t="shared" si="25"/>
        <v>#DIV/0!</v>
      </c>
      <c r="AW91" s="1">
        <f t="shared" si="25"/>
        <v>0</v>
      </c>
      <c r="AX91" s="1">
        <f t="shared" si="25"/>
        <v>0</v>
      </c>
      <c r="AY91" s="1">
        <f t="shared" si="25"/>
        <v>1.061961629744701E-11</v>
      </c>
      <c r="AZ91" s="1">
        <f t="shared" si="25"/>
        <v>5.6638540457676356E-7</v>
      </c>
      <c r="BA91" s="1">
        <f t="shared" si="25"/>
        <v>7.6044212628745278E-5</v>
      </c>
      <c r="BB91" s="1">
        <f t="shared" si="25"/>
        <v>9.7570431265248114E-4</v>
      </c>
      <c r="BC91" s="1">
        <f t="shared" si="25"/>
        <v>4.1789165109914483E-3</v>
      </c>
      <c r="BD91" s="1">
        <f t="shared" si="25"/>
        <v>1.0064454811150259E-2</v>
      </c>
      <c r="BE91" s="1">
        <f t="shared" si="25"/>
        <v>1.7461109073740655E-2</v>
      </c>
      <c r="BF91" s="1">
        <f t="shared" si="25"/>
        <v>2.4835394537126465E-2</v>
      </c>
      <c r="BG91" s="1">
        <f t="shared" si="25"/>
        <v>3.1138309682181231E-2</v>
      </c>
      <c r="BH91" s="1">
        <f t="shared" si="25"/>
        <v>3.5929019358933112E-2</v>
      </c>
      <c r="BI91" s="1">
        <f t="shared" si="25"/>
        <v>3.9186674083615203E-2</v>
      </c>
      <c r="BJ91" s="1">
        <f t="shared" si="25"/>
        <v>4.1102018823693021E-2</v>
      </c>
      <c r="BK91" s="1">
        <f t="shared" si="19"/>
        <v>4.1937209235064499E-2</v>
      </c>
      <c r="BL91" s="1">
        <f t="shared" si="19"/>
        <v>4.1951390357793938E-2</v>
      </c>
      <c r="BM91" s="1">
        <f t="shared" si="19"/>
        <v>4.1369018067266783E-2</v>
      </c>
      <c r="BN91" s="1">
        <f t="shared" si="19"/>
        <v>4.0371265885046248E-2</v>
      </c>
      <c r="BO91" s="1">
        <f t="shared" si="19"/>
        <v>3.9098164373911337E-2</v>
      </c>
      <c r="BP91" s="1">
        <f t="shared" si="19"/>
        <v>3.7654774136788971E-2</v>
      </c>
      <c r="BQ91" s="1">
        <f t="shared" si="19"/>
        <v>3.6118140605538085E-2</v>
      </c>
      <c r="BR91" s="1">
        <f t="shared" si="19"/>
        <v>3.4543645566120329E-2</v>
      </c>
      <c r="BS91" s="1">
        <f t="shared" si="19"/>
        <v>3.2970298333351633E-2</v>
      </c>
      <c r="BT91" s="1">
        <f t="shared" si="19"/>
        <v>3.1424930967153153E-2</v>
      </c>
      <c r="BU91" s="1">
        <f t="shared" si="19"/>
        <v>2.9925428084989769E-2</v>
      </c>
      <c r="BV91" s="1">
        <f t="shared" si="19"/>
        <v>2.8483167555986011E-2</v>
      </c>
      <c r="BW91" s="1">
        <f t="shared" si="19"/>
        <v>2.7104842234786042E-2</v>
      </c>
      <c r="BX91" s="1">
        <f t="shared" si="19"/>
        <v>2.5793808042931299E-2</v>
      </c>
      <c r="BY91" s="1">
        <f t="shared" si="19"/>
        <v>2.4551075156459601E-2</v>
      </c>
      <c r="BZ91" s="1">
        <f t="shared" si="19"/>
        <v>2.3376032940315983E-2</v>
      </c>
      <c r="CA91" s="1">
        <f t="shared" si="20"/>
        <v>2.2266977543886735E-2</v>
      </c>
      <c r="CB91" s="1">
        <f t="shared" si="12"/>
        <v>2.1221493876728226E-2</v>
      </c>
      <c r="CC91" s="1">
        <f t="shared" si="12"/>
        <v>2.0236730461978714E-2</v>
      </c>
      <c r="CD91" s="1">
        <f t="shared" si="12"/>
        <v>1.9309595676577085E-2</v>
      </c>
      <c r="CE91" s="1">
        <f t="shared" si="12"/>
        <v>1.8436896424156024E-2</v>
      </c>
      <c r="CF91" s="1">
        <f t="shared" si="12"/>
        <v>1.7615434747893177E-2</v>
      </c>
      <c r="CG91" s="1">
        <f t="shared" si="12"/>
        <v>1.6842073797193269E-2</v>
      </c>
      <c r="CH91" s="1">
        <f t="shared" si="12"/>
        <v>1.6113781543705463E-2</v>
      </c>
      <c r="CI91" s="1">
        <f t="shared" si="12"/>
        <v>1.5427658418947887E-2</v>
      </c>
      <c r="CJ91" s="1">
        <f t="shared" si="12"/>
        <v>1.4780953408752295E-2</v>
      </c>
      <c r="CO91" s="5">
        <v>9</v>
      </c>
      <c r="CP91" s="1">
        <f t="shared" si="13"/>
        <v>10790</v>
      </c>
      <c r="CQ91" s="1">
        <f t="shared" si="14"/>
        <v>10020</v>
      </c>
      <c r="CS91" s="5" t="e">
        <f t="shared" si="26"/>
        <v>#DIV/0!</v>
      </c>
      <c r="CT91" s="5">
        <f t="shared" si="26"/>
        <v>0</v>
      </c>
      <c r="CU91" s="5">
        <f t="shared" si="26"/>
        <v>0</v>
      </c>
      <c r="CV91" s="5">
        <f t="shared" si="26"/>
        <v>1.0640855530041904E-7</v>
      </c>
      <c r="CW91" s="5">
        <f t="shared" si="26"/>
        <v>5.6751817538591709E-3</v>
      </c>
      <c r="CX91" s="5">
        <f t="shared" si="26"/>
        <v>0.76196301054002769</v>
      </c>
      <c r="CY91" s="5">
        <f t="shared" si="26"/>
        <v>9.7765572127778615</v>
      </c>
      <c r="CZ91" s="5">
        <f t="shared" si="26"/>
        <v>41.872743440134315</v>
      </c>
      <c r="DA91" s="5">
        <f t="shared" si="26"/>
        <v>100.84583720772559</v>
      </c>
      <c r="DB91" s="5">
        <f t="shared" si="26"/>
        <v>174.96031291888136</v>
      </c>
      <c r="DC91" s="5">
        <f t="shared" si="26"/>
        <v>248.85065326200717</v>
      </c>
      <c r="DD91" s="5">
        <f t="shared" si="26"/>
        <v>312.00586301545593</v>
      </c>
      <c r="DE91" s="5">
        <f t="shared" si="26"/>
        <v>360.00877397650976</v>
      </c>
      <c r="DF91" s="5">
        <f t="shared" si="26"/>
        <v>392.65047431782432</v>
      </c>
      <c r="DG91" s="5">
        <f t="shared" si="26"/>
        <v>411.84222861340407</v>
      </c>
      <c r="DH91" s="5">
        <f t="shared" si="21"/>
        <v>420.21083653534629</v>
      </c>
      <c r="DI91" s="5">
        <f t="shared" si="21"/>
        <v>420.35293138509525</v>
      </c>
      <c r="DJ91" s="5">
        <f t="shared" si="21"/>
        <v>414.51756103401317</v>
      </c>
      <c r="DK91" s="5">
        <f t="shared" si="21"/>
        <v>404.52008416816341</v>
      </c>
      <c r="DL91" s="5">
        <f t="shared" si="21"/>
        <v>391.76360702659161</v>
      </c>
      <c r="DM91" s="5">
        <f t="shared" si="21"/>
        <v>377.3008368506255</v>
      </c>
      <c r="DN91" s="5">
        <f t="shared" si="21"/>
        <v>361.90376886749164</v>
      </c>
      <c r="DO91" s="5">
        <f t="shared" si="21"/>
        <v>346.1273285725257</v>
      </c>
      <c r="DP91" s="5">
        <f t="shared" si="21"/>
        <v>330.36238930018334</v>
      </c>
      <c r="DQ91" s="5">
        <f t="shared" si="21"/>
        <v>314.87780829087461</v>
      </c>
      <c r="DR91" s="5">
        <f t="shared" si="21"/>
        <v>299.85278941159748</v>
      </c>
      <c r="DS91" s="5">
        <f t="shared" si="21"/>
        <v>285.4013389109798</v>
      </c>
      <c r="DT91" s="5">
        <f t="shared" si="21"/>
        <v>271.59051919255614</v>
      </c>
      <c r="DU91" s="5">
        <f t="shared" si="21"/>
        <v>258.45395659017163</v>
      </c>
      <c r="DV91" s="5">
        <f t="shared" si="21"/>
        <v>246.0017730677252</v>
      </c>
      <c r="DW91" s="5">
        <f t="shared" si="21"/>
        <v>234.22785006196614</v>
      </c>
      <c r="DX91" s="5">
        <f t="shared" si="22"/>
        <v>223.11511498974508</v>
      </c>
      <c r="DY91" s="5">
        <f t="shared" si="17"/>
        <v>212.63936864481681</v>
      </c>
      <c r="DZ91" s="5">
        <f t="shared" si="17"/>
        <v>202.77203922902672</v>
      </c>
      <c r="EA91" s="5">
        <f t="shared" si="17"/>
        <v>193.48214867930238</v>
      </c>
      <c r="EB91" s="5">
        <f t="shared" si="17"/>
        <v>184.73770217004335</v>
      </c>
      <c r="EC91" s="5">
        <f t="shared" si="17"/>
        <v>176.50665617388964</v>
      </c>
      <c r="ED91" s="5">
        <f t="shared" si="17"/>
        <v>168.75757944787657</v>
      </c>
      <c r="EE91" s="5">
        <f t="shared" si="17"/>
        <v>161.46009106792874</v>
      </c>
      <c r="EF91" s="5">
        <f t="shared" si="17"/>
        <v>154.58513735785783</v>
      </c>
      <c r="EG91" s="5">
        <f t="shared" si="17"/>
        <v>148.10515315569799</v>
      </c>
    </row>
    <row r="92" spans="2:137" x14ac:dyDescent="0.25">
      <c r="B92" s="5">
        <f t="shared" si="6"/>
        <v>9.5</v>
      </c>
      <c r="C92" s="5"/>
      <c r="D92" s="1" t="e">
        <f t="shared" si="23"/>
        <v>#DIV/0!</v>
      </c>
      <c r="E92" s="1">
        <f t="shared" si="23"/>
        <v>1</v>
      </c>
      <c r="F92" s="1">
        <f t="shared" si="23"/>
        <v>1</v>
      </c>
      <c r="G92" s="1">
        <f t="shared" si="23"/>
        <v>0.99999999999997924</v>
      </c>
      <c r="H92" s="1">
        <f t="shared" si="23"/>
        <v>0.99999997985976052</v>
      </c>
      <c r="I92" s="1">
        <f t="shared" si="23"/>
        <v>0.9999881258819403</v>
      </c>
      <c r="J92" s="1">
        <f t="shared" si="23"/>
        <v>0.99962017435885109</v>
      </c>
      <c r="K92" s="1">
        <f t="shared" si="23"/>
        <v>0.99693068464859624</v>
      </c>
      <c r="L92" s="1">
        <f t="shared" si="23"/>
        <v>0.98808713672768056</v>
      </c>
      <c r="M92" s="1">
        <f t="shared" si="23"/>
        <v>0.96981332803302134</v>
      </c>
      <c r="N92" s="1">
        <f t="shared" si="23"/>
        <v>0.94129834567665926</v>
      </c>
      <c r="O92" s="1">
        <f t="shared" si="23"/>
        <v>0.90398133721209051</v>
      </c>
      <c r="P92" s="1">
        <f t="shared" si="23"/>
        <v>0.86039657609382481</v>
      </c>
      <c r="Q92" s="1">
        <f t="shared" si="23"/>
        <v>0.8131940374453781</v>
      </c>
      <c r="R92" s="1">
        <f t="shared" si="23"/>
        <v>0.76462497568616239</v>
      </c>
      <c r="S92" s="1">
        <f t="shared" si="23"/>
        <v>0.71638219946201009</v>
      </c>
      <c r="T92" s="1">
        <f t="shared" si="18"/>
        <v>0.66962738622252793</v>
      </c>
      <c r="U92" s="1">
        <f t="shared" si="18"/>
        <v>0.62508962968416149</v>
      </c>
      <c r="V92" s="1">
        <f t="shared" si="18"/>
        <v>0.58317495200972536</v>
      </c>
      <c r="W92" s="1">
        <f t="shared" si="18"/>
        <v>0.54406187223400382</v>
      </c>
      <c r="X92" s="1">
        <f t="shared" si="18"/>
        <v>0.50777622687516866</v>
      </c>
      <c r="Y92" s="1">
        <f t="shared" si="18"/>
        <v>0.47424623650634123</v>
      </c>
      <c r="Z92" s="1">
        <f t="shared" si="18"/>
        <v>0.44334141237423808</v>
      </c>
      <c r="AA92" s="1">
        <f t="shared" si="18"/>
        <v>0.41489920498577082</v>
      </c>
      <c r="AB92" s="1">
        <f t="shared" si="18"/>
        <v>0.38874275811677816</v>
      </c>
      <c r="AC92" s="1">
        <f t="shared" si="18"/>
        <v>0.36469239444065071</v>
      </c>
      <c r="AD92" s="1">
        <f t="shared" si="18"/>
        <v>0.34257277703345168</v>
      </c>
      <c r="AE92" s="1">
        <f t="shared" si="18"/>
        <v>0.32221714054156014</v>
      </c>
      <c r="AF92" s="1">
        <f t="shared" si="18"/>
        <v>0.30346957023538612</v>
      </c>
      <c r="AG92" s="1">
        <f t="shared" si="18"/>
        <v>0.28618600519052784</v>
      </c>
      <c r="AH92" s="1">
        <f t="shared" si="18"/>
        <v>0.27023442750672</v>
      </c>
      <c r="AI92" s="1">
        <f t="shared" si="24"/>
        <v>0.25549454969455088</v>
      </c>
      <c r="AJ92" s="1">
        <f t="shared" si="24"/>
        <v>0.24185720881845163</v>
      </c>
      <c r="AK92" s="1">
        <f t="shared" si="24"/>
        <v>0.22922360499375427</v>
      </c>
      <c r="AL92" s="1">
        <f t="shared" si="24"/>
        <v>0.21750447350049873</v>
      </c>
      <c r="AM92" s="1">
        <f t="shared" si="24"/>
        <v>0.20661924708812651</v>
      </c>
      <c r="AN92" s="1">
        <f t="shared" si="24"/>
        <v>0.19649524310209221</v>
      </c>
      <c r="AO92" s="1">
        <f t="shared" si="24"/>
        <v>0.18706689546691291</v>
      </c>
      <c r="AP92" s="1">
        <f t="shared" si="24"/>
        <v>0.17827504196612276</v>
      </c>
      <c r="AQ92" s="1">
        <f t="shared" si="24"/>
        <v>0.17006627105731409</v>
      </c>
      <c r="AR92" s="1">
        <f t="shared" si="24"/>
        <v>0.16239232854623264</v>
      </c>
      <c r="AV92" s="1" t="e">
        <f t="shared" si="25"/>
        <v>#DIV/0!</v>
      </c>
      <c r="AW92" s="1">
        <f t="shared" si="25"/>
        <v>0</v>
      </c>
      <c r="AX92" s="1">
        <f t="shared" si="25"/>
        <v>0</v>
      </c>
      <c r="AY92" s="1">
        <f t="shared" si="25"/>
        <v>5.0481840929705868E-13</v>
      </c>
      <c r="AZ92" s="1">
        <f t="shared" si="25"/>
        <v>1.0369513125940699E-7</v>
      </c>
      <c r="BA92" s="1">
        <f t="shared" si="25"/>
        <v>2.6094134832344018E-5</v>
      </c>
      <c r="BB92" s="1">
        <f t="shared" si="25"/>
        <v>4.7161270165629876E-4</v>
      </c>
      <c r="BC92" s="1">
        <f t="shared" si="25"/>
        <v>2.4846396130936421E-3</v>
      </c>
      <c r="BD92" s="1">
        <f t="shared" si="25"/>
        <v>6.8462012499214131E-3</v>
      </c>
      <c r="BE92" s="1">
        <f t="shared" si="25"/>
        <v>1.3027246296793638E-2</v>
      </c>
      <c r="BF92" s="1">
        <f t="shared" si="25"/>
        <v>1.9795724196136177E-2</v>
      </c>
      <c r="BG92" s="1">
        <f t="shared" si="25"/>
        <v>2.6064887818457616E-2</v>
      </c>
      <c r="BH92" s="1">
        <f t="shared" si="25"/>
        <v>3.1216412246754865E-2</v>
      </c>
      <c r="BI92" s="1">
        <f t="shared" si="25"/>
        <v>3.5048484276019254E-2</v>
      </c>
      <c r="BJ92" s="1">
        <f t="shared" si="25"/>
        <v>3.7617395700519141E-2</v>
      </c>
      <c r="BK92" s="1">
        <f t="shared" si="19"/>
        <v>3.9101182729059047E-2</v>
      </c>
      <c r="BL92" s="1">
        <f t="shared" si="19"/>
        <v>3.9713503676656048E-2</v>
      </c>
      <c r="BM92" s="1">
        <f t="shared" si="19"/>
        <v>3.9658739382890884E-2</v>
      </c>
      <c r="BN92" s="1">
        <f t="shared" si="19"/>
        <v>3.9113079775721538E-2</v>
      </c>
      <c r="BO92" s="1">
        <f t="shared" si="19"/>
        <v>3.8219716169127782E-2</v>
      </c>
      <c r="BP92" s="1">
        <f t="shared" si="19"/>
        <v>3.7090723418364169E-2</v>
      </c>
      <c r="BQ92" s="1">
        <f t="shared" si="19"/>
        <v>3.5811533047572897E-2</v>
      </c>
      <c r="BR92" s="1">
        <f t="shared" si="19"/>
        <v>3.4445942729412815E-2</v>
      </c>
      <c r="BS92" s="1">
        <f t="shared" si="19"/>
        <v>3.304074628275433E-2</v>
      </c>
      <c r="BT92" s="1">
        <f t="shared" si="19"/>
        <v>3.1629656541951601E-2</v>
      </c>
      <c r="BU92" s="1">
        <f t="shared" si="19"/>
        <v>3.0236474122778412E-2</v>
      </c>
      <c r="BV92" s="1">
        <f t="shared" si="19"/>
        <v>2.8877574154108743E-2</v>
      </c>
      <c r="BW92" s="1">
        <f t="shared" si="19"/>
        <v>2.7563821921884779E-2</v>
      </c>
      <c r="BX92" s="1">
        <f t="shared" si="19"/>
        <v>2.6302030350706107E-2</v>
      </c>
      <c r="BY92" s="1">
        <f t="shared" si="19"/>
        <v>2.5096059308639895E-2</v>
      </c>
      <c r="BZ92" s="1">
        <f t="shared" si="19"/>
        <v>2.394763946318712E-2</v>
      </c>
      <c r="CA92" s="1">
        <f t="shared" si="20"/>
        <v>2.2856986569899762E-2</v>
      </c>
      <c r="CB92" s="1">
        <f t="shared" si="12"/>
        <v>2.1823257452980416E-2</v>
      </c>
      <c r="CC92" s="1">
        <f t="shared" si="12"/>
        <v>2.084488697736453E-2</v>
      </c>
      <c r="CD92" s="1">
        <f t="shared" si="12"/>
        <v>1.9919835857798884E-2</v>
      </c>
      <c r="CE92" s="1">
        <f t="shared" si="12"/>
        <v>1.9045771832157055E-2</v>
      </c>
      <c r="CF92" s="1">
        <f t="shared" si="12"/>
        <v>1.8220201135969449E-2</v>
      </c>
      <c r="CG92" s="1">
        <f t="shared" si="12"/>
        <v>1.7440562981021812E-2</v>
      </c>
      <c r="CH92" s="1">
        <f t="shared" si="12"/>
        <v>1.6704296551142139E-2</v>
      </c>
      <c r="CI92" s="1">
        <f t="shared" si="12"/>
        <v>1.6008887633234714E-2</v>
      </c>
      <c r="CJ92" s="1">
        <f t="shared" si="12"/>
        <v>1.5351900206633906E-2</v>
      </c>
      <c r="CO92" s="5">
        <v>9.5</v>
      </c>
      <c r="CP92" s="1">
        <f t="shared" si="13"/>
        <v>12200</v>
      </c>
      <c r="CQ92" s="1">
        <f t="shared" si="14"/>
        <v>11495</v>
      </c>
      <c r="CS92" s="5" t="e">
        <f t="shared" si="26"/>
        <v>#DIV/0!</v>
      </c>
      <c r="CT92" s="5">
        <f t="shared" si="26"/>
        <v>0</v>
      </c>
      <c r="CU92" s="5">
        <f t="shared" si="26"/>
        <v>0</v>
      </c>
      <c r="CV92" s="5">
        <f t="shared" si="26"/>
        <v>5.8028876148696895E-9</v>
      </c>
      <c r="CW92" s="5">
        <f t="shared" si="26"/>
        <v>1.1919755338268834E-3</v>
      </c>
      <c r="CX92" s="5">
        <f t="shared" si="26"/>
        <v>0.29995207989779449</v>
      </c>
      <c r="CY92" s="5">
        <f t="shared" si="26"/>
        <v>5.4211880055391539</v>
      </c>
      <c r="CZ92" s="5">
        <f t="shared" si="26"/>
        <v>28.560932352511415</v>
      </c>
      <c r="DA92" s="5">
        <f t="shared" si="26"/>
        <v>78.697083367846645</v>
      </c>
      <c r="DB92" s="5">
        <f t="shared" si="26"/>
        <v>149.74819618164287</v>
      </c>
      <c r="DC92" s="5">
        <f t="shared" si="26"/>
        <v>227.55184963458535</v>
      </c>
      <c r="DD92" s="5">
        <f t="shared" si="26"/>
        <v>299.61588547317029</v>
      </c>
      <c r="DE92" s="5">
        <f t="shared" si="26"/>
        <v>358.8326587764472</v>
      </c>
      <c r="DF92" s="5">
        <f t="shared" si="26"/>
        <v>402.88232675284132</v>
      </c>
      <c r="DG92" s="5">
        <f t="shared" si="26"/>
        <v>432.41196357746753</v>
      </c>
      <c r="DH92" s="5">
        <f t="shared" si="21"/>
        <v>449.46809547053374</v>
      </c>
      <c r="DI92" s="5">
        <f t="shared" si="21"/>
        <v>456.50672476316129</v>
      </c>
      <c r="DJ92" s="5">
        <f t="shared" si="21"/>
        <v>455.87720920633069</v>
      </c>
      <c r="DK92" s="5">
        <f t="shared" si="21"/>
        <v>449.6048520219191</v>
      </c>
      <c r="DL92" s="5">
        <f t="shared" si="21"/>
        <v>439.33563736412384</v>
      </c>
      <c r="DM92" s="5">
        <f t="shared" si="21"/>
        <v>426.35786569409612</v>
      </c>
      <c r="DN92" s="5">
        <f t="shared" si="21"/>
        <v>411.65357238185044</v>
      </c>
      <c r="DO92" s="5">
        <f t="shared" si="21"/>
        <v>395.95611167460032</v>
      </c>
      <c r="DP92" s="5">
        <f t="shared" si="21"/>
        <v>379.80337852026099</v>
      </c>
      <c r="DQ92" s="5">
        <f t="shared" si="21"/>
        <v>363.58290194973364</v>
      </c>
      <c r="DR92" s="5">
        <f t="shared" si="21"/>
        <v>347.56827004133783</v>
      </c>
      <c r="DS92" s="5">
        <f t="shared" si="21"/>
        <v>331.94771490148003</v>
      </c>
      <c r="DT92" s="5">
        <f t="shared" si="21"/>
        <v>316.84613299206552</v>
      </c>
      <c r="DU92" s="5">
        <f t="shared" si="21"/>
        <v>302.3418388813667</v>
      </c>
      <c r="DV92" s="5">
        <f t="shared" si="21"/>
        <v>288.47920175281558</v>
      </c>
      <c r="DW92" s="5">
        <f t="shared" si="21"/>
        <v>275.27811562933596</v>
      </c>
      <c r="DX92" s="5">
        <f t="shared" si="22"/>
        <v>262.74106062099776</v>
      </c>
      <c r="DY92" s="5">
        <f t="shared" si="17"/>
        <v>250.85834442200988</v>
      </c>
      <c r="DZ92" s="5">
        <f t="shared" si="17"/>
        <v>239.61197580480527</v>
      </c>
      <c r="EA92" s="5">
        <f t="shared" si="17"/>
        <v>228.97851318539819</v>
      </c>
      <c r="EB92" s="5">
        <f t="shared" si="17"/>
        <v>218.93114721064535</v>
      </c>
      <c r="EC92" s="5">
        <f t="shared" si="17"/>
        <v>209.44121205796881</v>
      </c>
      <c r="ED92" s="5">
        <f t="shared" si="17"/>
        <v>200.47927146684572</v>
      </c>
      <c r="EE92" s="5">
        <f t="shared" si="17"/>
        <v>192.0158888553789</v>
      </c>
      <c r="EF92" s="5">
        <f t="shared" si="17"/>
        <v>184.02216334403303</v>
      </c>
      <c r="EG92" s="5">
        <f t="shared" si="17"/>
        <v>176.47009287525674</v>
      </c>
    </row>
    <row r="93" spans="2:137" x14ac:dyDescent="0.25">
      <c r="B93" s="5">
        <f t="shared" si="6"/>
        <v>10</v>
      </c>
      <c r="C93" s="5"/>
      <c r="D93" s="1" t="e">
        <f t="shared" si="23"/>
        <v>#DIV/0!</v>
      </c>
      <c r="E93" s="1">
        <f t="shared" si="23"/>
        <v>1</v>
      </c>
      <c r="F93" s="1">
        <f t="shared" si="23"/>
        <v>1</v>
      </c>
      <c r="G93" s="1">
        <f t="shared" si="23"/>
        <v>0.99999999999999933</v>
      </c>
      <c r="H93" s="1">
        <f t="shared" si="23"/>
        <v>0.99999999703074305</v>
      </c>
      <c r="I93" s="1">
        <f t="shared" si="23"/>
        <v>0.99999651265764378</v>
      </c>
      <c r="J93" s="1">
        <f t="shared" si="23"/>
        <v>0.99983779445975174</v>
      </c>
      <c r="K93" s="1">
        <f t="shared" si="23"/>
        <v>0.99835729922684258</v>
      </c>
      <c r="L93" s="1">
        <f t="shared" si="23"/>
        <v>0.99261820556265634</v>
      </c>
      <c r="M93" s="1">
        <f t="shared" si="23"/>
        <v>0.97931837075579553</v>
      </c>
      <c r="N93" s="1">
        <f t="shared" si="23"/>
        <v>0.9567860817362277</v>
      </c>
      <c r="O93" s="1">
        <f t="shared" si="23"/>
        <v>0.9254553917961944</v>
      </c>
      <c r="P93" s="1">
        <f t="shared" si="23"/>
        <v>0.88714613925356789</v>
      </c>
      <c r="Q93" s="1">
        <f t="shared" si="23"/>
        <v>0.8441607987038855</v>
      </c>
      <c r="R93" s="1">
        <f t="shared" si="23"/>
        <v>0.79867875133191746</v>
      </c>
      <c r="S93" s="1">
        <f t="shared" si="23"/>
        <v>0.75247987857608445</v>
      </c>
      <c r="T93" s="1">
        <f t="shared" si="18"/>
        <v>0.70688335116673828</v>
      </c>
      <c r="U93" s="1">
        <f t="shared" si="18"/>
        <v>0.66279232141825173</v>
      </c>
      <c r="V93" s="1">
        <f t="shared" si="18"/>
        <v>0.6207756749116955</v>
      </c>
      <c r="W93" s="1">
        <f t="shared" si="18"/>
        <v>0.58115203312656893</v>
      </c>
      <c r="X93" s="1">
        <f t="shared" si="18"/>
        <v>0.54406187223400382</v>
      </c>
      <c r="Y93" s="1">
        <f t="shared" si="18"/>
        <v>0.50952417445780651</v>
      </c>
      <c r="Z93" s="1">
        <f t="shared" si="18"/>
        <v>0.47747862727220747</v>
      </c>
      <c r="AA93" s="1">
        <f t="shared" si="18"/>
        <v>0.44781594072005482</v>
      </c>
      <c r="AB93" s="1">
        <f t="shared" si="18"/>
        <v>0.42039902784341832</v>
      </c>
      <c r="AC93" s="1">
        <f t="shared" si="18"/>
        <v>0.39507743723572908</v>
      </c>
      <c r="AD93" s="1">
        <f t="shared" si="18"/>
        <v>0.37169693482490584</v>
      </c>
      <c r="AE93" s="1">
        <f t="shared" si="18"/>
        <v>0.35010566725780612</v>
      </c>
      <c r="AF93" s="1">
        <f t="shared" si="18"/>
        <v>0.33015795536802428</v>
      </c>
      <c r="AG93" s="1">
        <f t="shared" si="18"/>
        <v>0.31171646958942689</v>
      </c>
      <c r="AH93" s="1">
        <f t="shared" si="18"/>
        <v>0.29465331861967536</v>
      </c>
      <c r="AI93" s="1">
        <f t="shared" si="24"/>
        <v>0.27885042251836956</v>
      </c>
      <c r="AJ93" s="1">
        <f t="shared" si="24"/>
        <v>0.26419942700705334</v>
      </c>
      <c r="AK93" s="1">
        <f t="shared" si="24"/>
        <v>0.25060133487566227</v>
      </c>
      <c r="AL93" s="1">
        <f t="shared" si="24"/>
        <v>0.23796597371851713</v>
      </c>
      <c r="AM93" s="1">
        <f t="shared" si="24"/>
        <v>0.22621137975530925</v>
      </c>
      <c r="AN93" s="1">
        <f t="shared" si="24"/>
        <v>0.21526315017683006</v>
      </c>
      <c r="AO93" s="1">
        <f t="shared" si="24"/>
        <v>0.20505379766718246</v>
      </c>
      <c r="AP93" s="1">
        <f t="shared" si="24"/>
        <v>0.19552212792347479</v>
      </c>
      <c r="AQ93" s="1">
        <f t="shared" si="24"/>
        <v>0.1866126523090611</v>
      </c>
      <c r="AR93" s="1">
        <f t="shared" si="24"/>
        <v>0.17827504196612276</v>
      </c>
      <c r="AV93" s="1" t="e">
        <f t="shared" si="25"/>
        <v>#DIV/0!</v>
      </c>
      <c r="AW93" s="1">
        <f t="shared" si="25"/>
        <v>0</v>
      </c>
      <c r="AX93" s="1">
        <f t="shared" si="25"/>
        <v>0</v>
      </c>
      <c r="AY93" s="1">
        <f t="shared" si="25"/>
        <v>2.0095036745715333E-14</v>
      </c>
      <c r="AZ93" s="1">
        <f t="shared" si="25"/>
        <v>1.7170982524739031E-8</v>
      </c>
      <c r="BA93" s="1">
        <f t="shared" si="25"/>
        <v>8.386775703472793E-6</v>
      </c>
      <c r="BB93" s="1">
        <f t="shared" si="25"/>
        <v>2.1762010090065065E-4</v>
      </c>
      <c r="BC93" s="1">
        <f t="shared" si="25"/>
        <v>1.4266145782463324E-3</v>
      </c>
      <c r="BD93" s="1">
        <f t="shared" si="25"/>
        <v>4.5310688349757822E-3</v>
      </c>
      <c r="BE93" s="1">
        <f t="shared" si="25"/>
        <v>9.5050427227741929E-3</v>
      </c>
      <c r="BF93" s="1">
        <f t="shared" si="25"/>
        <v>1.5487736059568435E-2</v>
      </c>
      <c r="BG93" s="1">
        <f t="shared" si="25"/>
        <v>2.1474054584103897E-2</v>
      </c>
      <c r="BH93" s="1">
        <f t="shared" si="25"/>
        <v>2.6749563159743084E-2</v>
      </c>
      <c r="BI93" s="1">
        <f t="shared" si="25"/>
        <v>3.0966761258507391E-2</v>
      </c>
      <c r="BJ93" s="1">
        <f t="shared" si="25"/>
        <v>3.4053775645755069E-2</v>
      </c>
      <c r="BK93" s="1">
        <f t="shared" si="19"/>
        <v>3.6097679114074355E-2</v>
      </c>
      <c r="BL93" s="1">
        <f t="shared" si="19"/>
        <v>3.7255964944210351E-2</v>
      </c>
      <c r="BM93" s="1">
        <f t="shared" si="19"/>
        <v>3.7702691734090243E-2</v>
      </c>
      <c r="BN93" s="1">
        <f t="shared" si="19"/>
        <v>3.7600722901970141E-2</v>
      </c>
      <c r="BO93" s="1">
        <f t="shared" si="19"/>
        <v>3.7090160892565116E-2</v>
      </c>
      <c r="BP93" s="1">
        <f t="shared" si="19"/>
        <v>3.6285645358835161E-2</v>
      </c>
      <c r="BQ93" s="1">
        <f t="shared" si="19"/>
        <v>3.5277937951465277E-2</v>
      </c>
      <c r="BR93" s="1">
        <f t="shared" si="19"/>
        <v>3.4137214897969392E-2</v>
      </c>
      <c r="BS93" s="1">
        <f t="shared" si="19"/>
        <v>3.2916735734283997E-2</v>
      </c>
      <c r="BT93" s="1">
        <f t="shared" si="19"/>
        <v>3.1656269726640152E-2</v>
      </c>
      <c r="BU93" s="1">
        <f t="shared" si="19"/>
        <v>3.0385042795078365E-2</v>
      </c>
      <c r="BV93" s="1">
        <f t="shared" si="19"/>
        <v>2.9124157791454164E-2</v>
      </c>
      <c r="BW93" s="1">
        <f t="shared" si="19"/>
        <v>2.7888526716245976E-2</v>
      </c>
      <c r="BX93" s="1">
        <f t="shared" si="19"/>
        <v>2.6688385132638159E-2</v>
      </c>
      <c r="BY93" s="1">
        <f t="shared" si="19"/>
        <v>2.5530464398899055E-2</v>
      </c>
      <c r="BZ93" s="1">
        <f t="shared" si="19"/>
        <v>2.4418891112955365E-2</v>
      </c>
      <c r="CA93" s="1">
        <f t="shared" si="20"/>
        <v>2.335587282381868E-2</v>
      </c>
      <c r="CB93" s="1">
        <f t="shared" si="12"/>
        <v>2.2342218188601715E-2</v>
      </c>
      <c r="CC93" s="1">
        <f t="shared" si="12"/>
        <v>2.1377729881908003E-2</v>
      </c>
      <c r="CD93" s="1">
        <f t="shared" si="12"/>
        <v>2.0461500218018402E-2</v>
      </c>
      <c r="CE93" s="1">
        <f t="shared" si="12"/>
        <v>1.9592132667182738E-2</v>
      </c>
      <c r="CF93" s="1">
        <f t="shared" si="12"/>
        <v>1.8767907074737855E-2</v>
      </c>
      <c r="CG93" s="1">
        <f t="shared" si="12"/>
        <v>1.798690220026955E-2</v>
      </c>
      <c r="CH93" s="1">
        <f t="shared" si="12"/>
        <v>1.7247085957352026E-2</v>
      </c>
      <c r="CI93" s="1">
        <f t="shared" si="12"/>
        <v>1.6546381251747011E-2</v>
      </c>
      <c r="CJ93" s="1">
        <f t="shared" si="12"/>
        <v>1.5882713419890115E-2</v>
      </c>
      <c r="CO93" s="5">
        <v>10</v>
      </c>
      <c r="CP93" s="1">
        <f t="shared" si="13"/>
        <v>13550</v>
      </c>
      <c r="CQ93" s="1">
        <f t="shared" si="14"/>
        <v>12875</v>
      </c>
      <c r="CS93" s="5" t="e">
        <f t="shared" si="26"/>
        <v>#DIV/0!</v>
      </c>
      <c r="CT93" s="5">
        <f t="shared" si="26"/>
        <v>0</v>
      </c>
      <c r="CU93" s="5">
        <f t="shared" si="26"/>
        <v>0</v>
      </c>
      <c r="CV93" s="5">
        <f t="shared" si="26"/>
        <v>2.5872359810108492E-10</v>
      </c>
      <c r="CW93" s="5">
        <f t="shared" si="26"/>
        <v>2.2107640000601503E-4</v>
      </c>
      <c r="CX93" s="5">
        <f t="shared" si="26"/>
        <v>0.10797973718221221</v>
      </c>
      <c r="CY93" s="5">
        <f t="shared" si="26"/>
        <v>2.8018587990958772</v>
      </c>
      <c r="CZ93" s="5">
        <f t="shared" si="26"/>
        <v>18.367662694921531</v>
      </c>
      <c r="DA93" s="5">
        <f t="shared" si="26"/>
        <v>58.337511250313199</v>
      </c>
      <c r="DB93" s="5">
        <f t="shared" si="26"/>
        <v>122.37742505571774</v>
      </c>
      <c r="DC93" s="5">
        <f t="shared" si="26"/>
        <v>199.40460176694361</v>
      </c>
      <c r="DD93" s="5">
        <f t="shared" si="26"/>
        <v>276.47845277033764</v>
      </c>
      <c r="DE93" s="5">
        <f t="shared" si="26"/>
        <v>344.40062568169219</v>
      </c>
      <c r="DF93" s="5">
        <f t="shared" si="26"/>
        <v>398.69705120328268</v>
      </c>
      <c r="DG93" s="5">
        <f t="shared" si="26"/>
        <v>438.44236143909649</v>
      </c>
      <c r="DH93" s="5">
        <f t="shared" si="21"/>
        <v>464.75761859370732</v>
      </c>
      <c r="DI93" s="5">
        <f t="shared" si="21"/>
        <v>479.67054865670826</v>
      </c>
      <c r="DJ93" s="5">
        <f t="shared" si="21"/>
        <v>485.42215607641191</v>
      </c>
      <c r="DK93" s="5">
        <f t="shared" si="21"/>
        <v>484.10930736286554</v>
      </c>
      <c r="DL93" s="5">
        <f t="shared" si="21"/>
        <v>477.53582149177589</v>
      </c>
      <c r="DM93" s="5">
        <f t="shared" si="21"/>
        <v>467.17768399500272</v>
      </c>
      <c r="DN93" s="5">
        <f t="shared" si="21"/>
        <v>454.20345112511546</v>
      </c>
      <c r="DO93" s="5">
        <f t="shared" si="21"/>
        <v>439.51664181135595</v>
      </c>
      <c r="DP93" s="5">
        <f t="shared" si="21"/>
        <v>423.80297257890646</v>
      </c>
      <c r="DQ93" s="5">
        <f t="shared" si="21"/>
        <v>407.57447273049195</v>
      </c>
      <c r="DR93" s="5">
        <f t="shared" si="21"/>
        <v>391.20742598663395</v>
      </c>
      <c r="DS93" s="5">
        <f t="shared" si="21"/>
        <v>374.97353156497235</v>
      </c>
      <c r="DT93" s="5">
        <f t="shared" si="21"/>
        <v>359.06478147166695</v>
      </c>
      <c r="DU93" s="5">
        <f t="shared" si="21"/>
        <v>343.61295858271632</v>
      </c>
      <c r="DV93" s="5">
        <f t="shared" si="21"/>
        <v>328.70472913582535</v>
      </c>
      <c r="DW93" s="5">
        <f t="shared" si="21"/>
        <v>314.39322307930036</v>
      </c>
      <c r="DX93" s="5">
        <f t="shared" si="22"/>
        <v>300.70686260666548</v>
      </c>
      <c r="DY93" s="5">
        <f t="shared" si="17"/>
        <v>287.65605917824706</v>
      </c>
      <c r="DZ93" s="5">
        <f t="shared" si="17"/>
        <v>275.23827222956555</v>
      </c>
      <c r="EA93" s="5">
        <f t="shared" si="17"/>
        <v>263.44181530698694</v>
      </c>
      <c r="EB93" s="5">
        <f t="shared" si="17"/>
        <v>252.24870808997775</v>
      </c>
      <c r="EC93" s="5">
        <f t="shared" si="17"/>
        <v>241.63680358724989</v>
      </c>
      <c r="ED93" s="5">
        <f t="shared" si="17"/>
        <v>231.58136582847047</v>
      </c>
      <c r="EE93" s="5">
        <f t="shared" si="17"/>
        <v>222.05623170090735</v>
      </c>
      <c r="EF93" s="5">
        <f t="shared" si="17"/>
        <v>213.03465861624278</v>
      </c>
      <c r="EG93" s="5">
        <f t="shared" si="17"/>
        <v>204.48993528108522</v>
      </c>
    </row>
    <row r="94" spans="2:137" x14ac:dyDescent="0.25">
      <c r="B94" s="5">
        <f t="shared" si="6"/>
        <v>10.5</v>
      </c>
      <c r="C94" s="5"/>
      <c r="D94" s="1" t="e">
        <f t="shared" si="23"/>
        <v>#DIV/0!</v>
      </c>
      <c r="E94" s="1">
        <f t="shared" si="23"/>
        <v>1</v>
      </c>
      <c r="F94" s="1">
        <f t="shared" si="23"/>
        <v>1</v>
      </c>
      <c r="G94" s="1">
        <f t="shared" si="23"/>
        <v>1</v>
      </c>
      <c r="H94" s="1">
        <f t="shared" si="23"/>
        <v>0.99999999960317942</v>
      </c>
      <c r="I94" s="1">
        <f t="shared" si="23"/>
        <v>0.99999903816565761</v>
      </c>
      <c r="J94" s="1">
        <f t="shared" si="23"/>
        <v>0.99993368719231124</v>
      </c>
      <c r="K94" s="1">
        <f t="shared" si="23"/>
        <v>0.99914856165719479</v>
      </c>
      <c r="L94" s="1">
        <f t="shared" si="23"/>
        <v>0.9955367774082402</v>
      </c>
      <c r="M94" s="1">
        <f t="shared" si="23"/>
        <v>0.98610264392523161</v>
      </c>
      <c r="N94" s="1">
        <f t="shared" si="23"/>
        <v>0.96868336649115117</v>
      </c>
      <c r="O94" s="1">
        <f t="shared" si="23"/>
        <v>0.94287333110244376</v>
      </c>
      <c r="P94" s="1">
        <f t="shared" si="23"/>
        <v>0.90975994442769093</v>
      </c>
      <c r="Q94" s="1">
        <f t="shared" si="23"/>
        <v>0.87119697081745029</v>
      </c>
      <c r="R94" s="1">
        <f t="shared" si="23"/>
        <v>0.82918016384706994</v>
      </c>
      <c r="S94" s="1">
        <f t="shared" si="23"/>
        <v>0.78548602693873804</v>
      </c>
      <c r="T94" s="1">
        <f t="shared" si="18"/>
        <v>0.74152881335842258</v>
      </c>
      <c r="U94" s="1">
        <f t="shared" si="18"/>
        <v>0.69834748913919698</v>
      </c>
      <c r="V94" s="1">
        <f t="shared" si="18"/>
        <v>0.6566531666787816</v>
      </c>
      <c r="W94" s="1">
        <f t="shared" si="18"/>
        <v>0.61689555241856908</v>
      </c>
      <c r="X94" s="1">
        <f t="shared" si="18"/>
        <v>0.57932784384848524</v>
      </c>
      <c r="Y94" s="1">
        <f t="shared" si="18"/>
        <v>0.54406187223400382</v>
      </c>
      <c r="Z94" s="1">
        <f t="shared" si="18"/>
        <v>0.51111160851981241</v>
      </c>
      <c r="AA94" s="1">
        <f t="shared" si="18"/>
        <v>0.48042593921272203</v>
      </c>
      <c r="AB94" s="1">
        <f t="shared" si="18"/>
        <v>0.45191257432271748</v>
      </c>
      <c r="AC94" s="1">
        <f t="shared" si="18"/>
        <v>0.42545505074041168</v>
      </c>
      <c r="AD94" s="1">
        <f t="shared" si="18"/>
        <v>0.400924554736796</v>
      </c>
      <c r="AE94" s="1">
        <f t="shared" si="18"/>
        <v>0.37818795321085186</v>
      </c>
      <c r="AF94" s="1">
        <f t="shared" si="18"/>
        <v>0.35711310157482656</v>
      </c>
      <c r="AG94" s="1">
        <f t="shared" si="18"/>
        <v>0.33757222478646098</v>
      </c>
      <c r="AH94" s="1">
        <f t="shared" si="18"/>
        <v>0.31944395387213875</v>
      </c>
      <c r="AI94" s="1">
        <f t="shared" si="24"/>
        <v>0.30261443767250595</v>
      </c>
      <c r="AJ94" s="1">
        <f t="shared" si="24"/>
        <v>0.28697782903505265</v>
      </c>
      <c r="AK94" s="1">
        <f t="shared" si="24"/>
        <v>0.27243635680395684</v>
      </c>
      <c r="AL94" s="1">
        <f t="shared" si="24"/>
        <v>0.25890013159625525</v>
      </c>
      <c r="AM94" s="1">
        <f t="shared" si="24"/>
        <v>0.24628678804353288</v>
      </c>
      <c r="AN94" s="1">
        <f t="shared" si="24"/>
        <v>0.23452103398776147</v>
      </c>
      <c r="AO94" s="1">
        <f t="shared" si="24"/>
        <v>0.22353415437881086</v>
      </c>
      <c r="AP94" s="1">
        <f t="shared" si="24"/>
        <v>0.21326350164302876</v>
      </c>
      <c r="AQ94" s="1">
        <f t="shared" si="24"/>
        <v>0.20365199313159676</v>
      </c>
      <c r="AR94" s="1">
        <f t="shared" si="24"/>
        <v>0.19464762851536088</v>
      </c>
      <c r="AV94" s="1" t="e">
        <f t="shared" si="25"/>
        <v>#DIV/0!</v>
      </c>
      <c r="AW94" s="1">
        <f t="shared" si="25"/>
        <v>0</v>
      </c>
      <c r="AX94" s="1">
        <f t="shared" si="25"/>
        <v>0</v>
      </c>
      <c r="AY94" s="1">
        <f t="shared" si="25"/>
        <v>0</v>
      </c>
      <c r="AZ94" s="1">
        <f t="shared" si="25"/>
        <v>2.5724363750256884E-9</v>
      </c>
      <c r="BA94" s="1">
        <f t="shared" si="25"/>
        <v>2.5255080138286701E-6</v>
      </c>
      <c r="BB94" s="1">
        <f t="shared" si="25"/>
        <v>9.5892732559499372E-5</v>
      </c>
      <c r="BC94" s="1">
        <f t="shared" si="25"/>
        <v>7.9126243035221311E-4</v>
      </c>
      <c r="BD94" s="1">
        <f t="shared" si="25"/>
        <v>2.9185718455838616E-3</v>
      </c>
      <c r="BE94" s="1">
        <f t="shared" si="25"/>
        <v>6.7842731694360836E-3</v>
      </c>
      <c r="BF94" s="1">
        <f t="shared" si="25"/>
        <v>1.1897284754923465E-2</v>
      </c>
      <c r="BG94" s="1">
        <f t="shared" si="25"/>
        <v>1.7417939306249353E-2</v>
      </c>
      <c r="BH94" s="1">
        <f t="shared" si="25"/>
        <v>2.2613805174123036E-2</v>
      </c>
      <c r="BI94" s="1">
        <f t="shared" si="25"/>
        <v>2.7036172113564794E-2</v>
      </c>
      <c r="BJ94" s="1">
        <f t="shared" si="25"/>
        <v>3.0501412515152482E-2</v>
      </c>
      <c r="BK94" s="1">
        <f t="shared" si="19"/>
        <v>3.3006148362653587E-2</v>
      </c>
      <c r="BL94" s="1">
        <f t="shared" si="19"/>
        <v>3.4645462191684295E-2</v>
      </c>
      <c r="BM94" s="1">
        <f t="shared" si="19"/>
        <v>3.5555167720945247E-2</v>
      </c>
      <c r="BN94" s="1">
        <f t="shared" si="19"/>
        <v>3.58774917670861E-2</v>
      </c>
      <c r="BO94" s="1">
        <f t="shared" si="19"/>
        <v>3.5743519292000148E-2</v>
      </c>
      <c r="BP94" s="1">
        <f t="shared" si="19"/>
        <v>3.5265971614481417E-2</v>
      </c>
      <c r="BQ94" s="1">
        <f t="shared" si="19"/>
        <v>3.4537697776197307E-2</v>
      </c>
      <c r="BR94" s="1">
        <f t="shared" si="19"/>
        <v>3.3632981247604943E-2</v>
      </c>
      <c r="BS94" s="1">
        <f t="shared" si="19"/>
        <v>3.2609998492667214E-2</v>
      </c>
      <c r="BT94" s="1">
        <f t="shared" si="19"/>
        <v>3.1513546479299159E-2</v>
      </c>
      <c r="BU94" s="1">
        <f t="shared" si="19"/>
        <v>3.0377613504682599E-2</v>
      </c>
      <c r="BV94" s="1">
        <f t="shared" si="19"/>
        <v>2.9227619911890157E-2</v>
      </c>
      <c r="BW94" s="1">
        <f t="shared" si="19"/>
        <v>2.8082285953045738E-2</v>
      </c>
      <c r="BX94" s="1">
        <f t="shared" si="19"/>
        <v>2.6955146206802283E-2</v>
      </c>
      <c r="BY94" s="1">
        <f t="shared" si="19"/>
        <v>2.5855755197034092E-2</v>
      </c>
      <c r="BZ94" s="1">
        <f t="shared" si="19"/>
        <v>2.4790635252463389E-2</v>
      </c>
      <c r="CA94" s="1">
        <f t="shared" si="20"/>
        <v>2.3764015154136398E-2</v>
      </c>
      <c r="CB94" s="1">
        <f t="shared" si="12"/>
        <v>2.27784020279993E-2</v>
      </c>
      <c r="CC94" s="1">
        <f t="shared" si="12"/>
        <v>2.1835021928294562E-2</v>
      </c>
      <c r="CD94" s="1">
        <f t="shared" si="12"/>
        <v>2.0934157877738113E-2</v>
      </c>
      <c r="CE94" s="1">
        <f t="shared" si="12"/>
        <v>2.0075408288223628E-2</v>
      </c>
      <c r="CF94" s="1">
        <f t="shared" si="12"/>
        <v>1.9257883810931409E-2</v>
      </c>
      <c r="CG94" s="1">
        <f t="shared" si="12"/>
        <v>1.8480356711628398E-2</v>
      </c>
      <c r="CH94" s="1">
        <f t="shared" si="12"/>
        <v>1.7741373719553977E-2</v>
      </c>
      <c r="CI94" s="1">
        <f t="shared" si="12"/>
        <v>1.7039340822535665E-2</v>
      </c>
      <c r="CJ94" s="1">
        <f t="shared" si="12"/>
        <v>1.6372586549238122E-2</v>
      </c>
      <c r="CO94" s="5">
        <v>10.5</v>
      </c>
      <c r="CP94" s="1">
        <f t="shared" si="13"/>
        <v>14630</v>
      </c>
      <c r="CQ94" s="1">
        <f t="shared" si="14"/>
        <v>14090</v>
      </c>
      <c r="CS94" s="5" t="e">
        <f t="shared" si="26"/>
        <v>#DIV/0!</v>
      </c>
      <c r="CT94" s="5">
        <f t="shared" si="26"/>
        <v>0</v>
      </c>
      <c r="CU94" s="5">
        <f t="shared" si="26"/>
        <v>0</v>
      </c>
      <c r="CV94" s="5">
        <f t="shared" si="26"/>
        <v>0</v>
      </c>
      <c r="CW94" s="5">
        <f t="shared" si="26"/>
        <v>3.624562852411195E-5</v>
      </c>
      <c r="CX94" s="5">
        <f t="shared" si="26"/>
        <v>3.5584407914845961E-2</v>
      </c>
      <c r="CY94" s="5">
        <f t="shared" si="26"/>
        <v>1.3511286017633461</v>
      </c>
      <c r="CZ94" s="5">
        <f t="shared" si="26"/>
        <v>11.148887643662682</v>
      </c>
      <c r="DA94" s="5">
        <f t="shared" si="26"/>
        <v>41.122677304276607</v>
      </c>
      <c r="DB94" s="5">
        <f t="shared" si="26"/>
        <v>95.590408957354413</v>
      </c>
      <c r="DC94" s="5">
        <f t="shared" si="26"/>
        <v>167.63274219687162</v>
      </c>
      <c r="DD94" s="5">
        <f t="shared" si="26"/>
        <v>245.41876482505339</v>
      </c>
      <c r="DE94" s="5">
        <f t="shared" si="26"/>
        <v>318.62851490339358</v>
      </c>
      <c r="DF94" s="5">
        <f t="shared" si="26"/>
        <v>380.93966508012795</v>
      </c>
      <c r="DG94" s="5">
        <f t="shared" si="26"/>
        <v>429.76490233849847</v>
      </c>
      <c r="DH94" s="5">
        <f t="shared" si="21"/>
        <v>465.05663042978904</v>
      </c>
      <c r="DI94" s="5">
        <f t="shared" si="21"/>
        <v>488.15456228083173</v>
      </c>
      <c r="DJ94" s="5">
        <f t="shared" si="21"/>
        <v>500.97231318811851</v>
      </c>
      <c r="DK94" s="5">
        <f t="shared" si="21"/>
        <v>505.51385899824317</v>
      </c>
      <c r="DL94" s="5">
        <f t="shared" si="21"/>
        <v>503.62618682428206</v>
      </c>
      <c r="DM94" s="5">
        <f t="shared" si="21"/>
        <v>496.8975400480432</v>
      </c>
      <c r="DN94" s="5">
        <f t="shared" si="21"/>
        <v>486.63616166662007</v>
      </c>
      <c r="DO94" s="5">
        <f t="shared" si="21"/>
        <v>473.88870577875366</v>
      </c>
      <c r="DP94" s="5">
        <f t="shared" si="21"/>
        <v>459.47487876168105</v>
      </c>
      <c r="DQ94" s="5">
        <f t="shared" si="21"/>
        <v>444.02586989332514</v>
      </c>
      <c r="DR94" s="5">
        <f t="shared" si="21"/>
        <v>428.02057428097783</v>
      </c>
      <c r="DS94" s="5">
        <f t="shared" si="21"/>
        <v>411.81716455853228</v>
      </c>
      <c r="DT94" s="5">
        <f t="shared" si="21"/>
        <v>395.67940907841444</v>
      </c>
      <c r="DU94" s="5">
        <f t="shared" si="21"/>
        <v>379.79801005384417</v>
      </c>
      <c r="DV94" s="5">
        <f t="shared" si="21"/>
        <v>364.30759072621032</v>
      </c>
      <c r="DW94" s="5">
        <f t="shared" si="21"/>
        <v>349.30005070720915</v>
      </c>
      <c r="DX94" s="5">
        <f t="shared" si="22"/>
        <v>334.83497352178182</v>
      </c>
      <c r="DY94" s="5">
        <f t="shared" si="17"/>
        <v>320.94768457451016</v>
      </c>
      <c r="DZ94" s="5">
        <f t="shared" si="17"/>
        <v>307.65545896967041</v>
      </c>
      <c r="EA94" s="5">
        <f t="shared" si="17"/>
        <v>294.96228449733002</v>
      </c>
      <c r="EB94" s="5">
        <f t="shared" si="17"/>
        <v>282.86250278107093</v>
      </c>
      <c r="EC94" s="5">
        <f t="shared" si="17"/>
        <v>271.34358289602358</v>
      </c>
      <c r="ED94" s="5">
        <f t="shared" si="17"/>
        <v>260.38822606684414</v>
      </c>
      <c r="EE94" s="5">
        <f t="shared" si="17"/>
        <v>249.97595570851553</v>
      </c>
      <c r="EF94" s="5">
        <f t="shared" si="17"/>
        <v>240.08431218952751</v>
      </c>
      <c r="EG94" s="5">
        <f t="shared" si="17"/>
        <v>230.68974447876514</v>
      </c>
    </row>
    <row r="95" spans="2:137" x14ac:dyDescent="0.25">
      <c r="B95" s="5">
        <f t="shared" si="6"/>
        <v>11</v>
      </c>
      <c r="C95" s="5"/>
      <c r="D95" s="1" t="e">
        <f t="shared" si="23"/>
        <v>#DIV/0!</v>
      </c>
      <c r="E95" s="1">
        <f t="shared" si="23"/>
        <v>1</v>
      </c>
      <c r="F95" s="1">
        <f t="shared" si="23"/>
        <v>1</v>
      </c>
      <c r="G95" s="1">
        <f t="shared" si="23"/>
        <v>1</v>
      </c>
      <c r="H95" s="1">
        <f t="shared" si="23"/>
        <v>0.99999999995192668</v>
      </c>
      <c r="I95" s="1">
        <f t="shared" si="23"/>
        <v>0.99999975087434856</v>
      </c>
      <c r="J95" s="1">
        <f t="shared" si="23"/>
        <v>0.99997404748340823</v>
      </c>
      <c r="K95" s="1">
        <f t="shared" si="23"/>
        <v>0.99957260863989505</v>
      </c>
      <c r="L95" s="1">
        <f t="shared" si="23"/>
        <v>0.99736684784039265</v>
      </c>
      <c r="M95" s="1">
        <f t="shared" si="23"/>
        <v>0.99084079993392216</v>
      </c>
      <c r="N95" s="1">
        <f t="shared" si="23"/>
        <v>0.97765889694649621</v>
      </c>
      <c r="O95" s="1">
        <f t="shared" si="23"/>
        <v>0.9567860817362277</v>
      </c>
      <c r="P95" s="1">
        <f t="shared" si="23"/>
        <v>0.92862520574780949</v>
      </c>
      <c r="Q95" s="1">
        <f t="shared" si="23"/>
        <v>0.8945276011687473</v>
      </c>
      <c r="R95" s="1">
        <f t="shared" si="23"/>
        <v>0.85621736623495592</v>
      </c>
      <c r="S95" s="1">
        <f t="shared" si="23"/>
        <v>0.81538426384388818</v>
      </c>
      <c r="T95" s="1">
        <f t="shared" si="18"/>
        <v>0.77347351349260629</v>
      </c>
      <c r="U95" s="1">
        <f t="shared" si="18"/>
        <v>0.73161643275752675</v>
      </c>
      <c r="V95" s="1">
        <f t="shared" si="18"/>
        <v>0.69063983808154661</v>
      </c>
      <c r="W95" s="1">
        <f t="shared" si="18"/>
        <v>0.65111021176637196</v>
      </c>
      <c r="X95" s="1">
        <f t="shared" si="18"/>
        <v>0.61338726731379101</v>
      </c>
      <c r="Y95" s="1">
        <f t="shared" si="18"/>
        <v>0.57767450061132841</v>
      </c>
      <c r="Z95" s="1">
        <f t="shared" si="18"/>
        <v>0.54406187223400382</v>
      </c>
      <c r="AA95" s="1">
        <f t="shared" si="18"/>
        <v>0.51255965026416328</v>
      </c>
      <c r="AB95" s="1">
        <f t="shared" si="18"/>
        <v>0.48312417827466325</v>
      </c>
      <c r="AC95" s="1">
        <f t="shared" si="18"/>
        <v>0.45567693435954149</v>
      </c>
      <c r="AD95" s="1">
        <f t="shared" si="18"/>
        <v>0.43011830691467823</v>
      </c>
      <c r="AE95" s="1">
        <f t="shared" si="18"/>
        <v>0.4063373487422377</v>
      </c>
      <c r="AF95" s="1">
        <f t="shared" si="18"/>
        <v>0.38421854047458293</v>
      </c>
      <c r="AG95" s="1">
        <f t="shared" si="18"/>
        <v>0.3636463683264104</v>
      </c>
      <c r="AH95" s="1">
        <f t="shared" si="18"/>
        <v>0.34450832689749344</v>
      </c>
      <c r="AI95" s="1">
        <f t="shared" si="24"/>
        <v>0.32669680143715152</v>
      </c>
      <c r="AJ95" s="1">
        <f t="shared" si="24"/>
        <v>0.31011016300641248</v>
      </c>
      <c r="AK95" s="1">
        <f t="shared" si="24"/>
        <v>0.29465331861967536</v>
      </c>
      <c r="AL95" s="1">
        <f t="shared" si="24"/>
        <v>0.28023789058635262</v>
      </c>
      <c r="AM95" s="1">
        <f t="shared" si="24"/>
        <v>0.26678214943858392</v>
      </c>
      <c r="AN95" s="1">
        <f t="shared" si="24"/>
        <v>0.25421078854085455</v>
      </c>
      <c r="AO95" s="1">
        <f t="shared" si="24"/>
        <v>0.24245460222125415</v>
      </c>
      <c r="AP95" s="1">
        <f t="shared" si="24"/>
        <v>0.23145011037047725</v>
      </c>
      <c r="AQ95" s="1">
        <f t="shared" si="24"/>
        <v>0.22113915892638214</v>
      </c>
      <c r="AR95" s="1">
        <f t="shared" si="24"/>
        <v>0.21146851602414318</v>
      </c>
      <c r="AV95" s="1" t="e">
        <f t="shared" si="25"/>
        <v>#DIV/0!</v>
      </c>
      <c r="AW95" s="1">
        <f t="shared" si="25"/>
        <v>0</v>
      </c>
      <c r="AX95" s="1">
        <f t="shared" si="25"/>
        <v>0</v>
      </c>
      <c r="AY95" s="1">
        <f t="shared" si="25"/>
        <v>0</v>
      </c>
      <c r="AZ95" s="1">
        <f t="shared" si="25"/>
        <v>3.4874725329814282E-10</v>
      </c>
      <c r="BA95" s="1">
        <f t="shared" si="25"/>
        <v>7.1270869095307887E-7</v>
      </c>
      <c r="BB95" s="1">
        <f t="shared" si="25"/>
        <v>4.0360291096996903E-5</v>
      </c>
      <c r="BC95" s="1">
        <f t="shared" si="25"/>
        <v>4.2404698270026575E-4</v>
      </c>
      <c r="BD95" s="1">
        <f t="shared" si="25"/>
        <v>1.8300704321524419E-3</v>
      </c>
      <c r="BE95" s="1">
        <f t="shared" si="25"/>
        <v>4.7381560086905417E-3</v>
      </c>
      <c r="BF95" s="1">
        <f t="shared" si="25"/>
        <v>8.9755304553450488E-3</v>
      </c>
      <c r="BG95" s="1">
        <f t="shared" si="25"/>
        <v>1.3912750633783943E-2</v>
      </c>
      <c r="BH95" s="1">
        <f t="shared" si="25"/>
        <v>1.8865261320118565E-2</v>
      </c>
      <c r="BI95" s="1">
        <f t="shared" si="25"/>
        <v>2.333063035129701E-2</v>
      </c>
      <c r="BJ95" s="1">
        <f t="shared" si="25"/>
        <v>2.7037202387885984E-2</v>
      </c>
      <c r="BK95" s="1">
        <f t="shared" si="19"/>
        <v>2.9898236905150144E-2</v>
      </c>
      <c r="BL95" s="1">
        <f t="shared" si="19"/>
        <v>3.1944700134183712E-2</v>
      </c>
      <c r="BM95" s="1">
        <f t="shared" si="19"/>
        <v>3.3268943618329772E-2</v>
      </c>
      <c r="BN95" s="1">
        <f t="shared" si="19"/>
        <v>3.3986671402765012E-2</v>
      </c>
      <c r="BO95" s="1">
        <f t="shared" si="19"/>
        <v>3.4214659347802878E-2</v>
      </c>
      <c r="BP95" s="1">
        <f t="shared" si="19"/>
        <v>3.4059423465305771E-2</v>
      </c>
      <c r="BQ95" s="1">
        <f t="shared" si="19"/>
        <v>3.3612628377324594E-2</v>
      </c>
      <c r="BR95" s="1">
        <f t="shared" si="19"/>
        <v>3.2950263714191408E-2</v>
      </c>
      <c r="BS95" s="1">
        <f t="shared" si="19"/>
        <v>3.2133711051441249E-2</v>
      </c>
      <c r="BT95" s="1">
        <f t="shared" si="19"/>
        <v>3.1211603951945777E-2</v>
      </c>
      <c r="BU95" s="1">
        <f t="shared" si="19"/>
        <v>3.0221883619129808E-2</v>
      </c>
      <c r="BV95" s="1">
        <f t="shared" si="19"/>
        <v>2.9193752177882226E-2</v>
      </c>
      <c r="BW95" s="1">
        <f t="shared" si="19"/>
        <v>2.8149395531385846E-2</v>
      </c>
      <c r="BX95" s="1">
        <f t="shared" si="19"/>
        <v>2.7105438899756362E-2</v>
      </c>
      <c r="BY95" s="1">
        <f t="shared" si="19"/>
        <v>2.6074143539949413E-2</v>
      </c>
      <c r="BZ95" s="1">
        <f t="shared" si="19"/>
        <v>2.5064373025354691E-2</v>
      </c>
      <c r="CA95" s="1">
        <f t="shared" si="20"/>
        <v>2.4082363764645565E-2</v>
      </c>
      <c r="CB95" s="1">
        <f t="shared" si="12"/>
        <v>2.3132333971359831E-2</v>
      </c>
      <c r="CC95" s="1">
        <f t="shared" si="12"/>
        <v>2.2216961815718528E-2</v>
      </c>
      <c r="CD95" s="1">
        <f t="shared" si="12"/>
        <v>2.1337758990097377E-2</v>
      </c>
      <c r="CE95" s="1">
        <f t="shared" si="12"/>
        <v>2.0495361395051037E-2</v>
      </c>
      <c r="CF95" s="1">
        <f t="shared" si="12"/>
        <v>1.9689754553093075E-2</v>
      </c>
      <c r="CG95" s="1">
        <f t="shared" si="12"/>
        <v>1.8920447842443289E-2</v>
      </c>
      <c r="CH95" s="1">
        <f t="shared" si="12"/>
        <v>1.8186608727448483E-2</v>
      </c>
      <c r="CI95" s="1">
        <f t="shared" si="12"/>
        <v>1.7487165794785375E-2</v>
      </c>
      <c r="CJ95" s="1">
        <f t="shared" si="12"/>
        <v>1.6820887508782301E-2</v>
      </c>
      <c r="CO95" s="5">
        <v>11</v>
      </c>
      <c r="CP95" s="1">
        <f t="shared" si="13"/>
        <v>15680</v>
      </c>
      <c r="CQ95" s="1">
        <f t="shared" si="14"/>
        <v>15155</v>
      </c>
      <c r="CS95" s="5" t="e">
        <f t="shared" si="26"/>
        <v>#DIV/0!</v>
      </c>
      <c r="CT95" s="5">
        <f t="shared" si="26"/>
        <v>0</v>
      </c>
      <c r="CU95" s="5">
        <f t="shared" si="26"/>
        <v>0</v>
      </c>
      <c r="CV95" s="5">
        <f t="shared" si="26"/>
        <v>0</v>
      </c>
      <c r="CW95" s="5">
        <f t="shared" si="26"/>
        <v>5.2852646237333545E-6</v>
      </c>
      <c r="CX95" s="5">
        <f t="shared" si="26"/>
        <v>1.080110021139391E-2</v>
      </c>
      <c r="CY95" s="5">
        <f t="shared" si="26"/>
        <v>0.61166021157498807</v>
      </c>
      <c r="CZ95" s="5">
        <f t="shared" si="26"/>
        <v>6.4264320228225271</v>
      </c>
      <c r="DA95" s="5">
        <f t="shared" si="26"/>
        <v>27.734717399270256</v>
      </c>
      <c r="DB95" s="5">
        <f t="shared" si="26"/>
        <v>71.806754311705163</v>
      </c>
      <c r="DC95" s="5">
        <f t="shared" si="26"/>
        <v>136.02416405075422</v>
      </c>
      <c r="DD95" s="5">
        <f t="shared" si="26"/>
        <v>210.84773585499568</v>
      </c>
      <c r="DE95" s="5">
        <f t="shared" si="26"/>
        <v>285.90303530639687</v>
      </c>
      <c r="DF95" s="5">
        <f t="shared" si="26"/>
        <v>353.57570297390617</v>
      </c>
      <c r="DG95" s="5">
        <f t="shared" si="26"/>
        <v>409.74880218841207</v>
      </c>
      <c r="DH95" s="5">
        <f t="shared" si="21"/>
        <v>453.10778029755045</v>
      </c>
      <c r="DI95" s="5">
        <f t="shared" si="21"/>
        <v>484.12193053355418</v>
      </c>
      <c r="DJ95" s="5">
        <f t="shared" si="21"/>
        <v>504.19084053578769</v>
      </c>
      <c r="DK95" s="5">
        <f t="shared" si="21"/>
        <v>515.06800510890378</v>
      </c>
      <c r="DL95" s="5">
        <f t="shared" si="21"/>
        <v>518.52316241595258</v>
      </c>
      <c r="DM95" s="5">
        <f t="shared" si="21"/>
        <v>516.17056261670893</v>
      </c>
      <c r="DN95" s="5">
        <f t="shared" si="21"/>
        <v>509.3993830583542</v>
      </c>
      <c r="DO95" s="5">
        <f t="shared" si="21"/>
        <v>499.36124658857079</v>
      </c>
      <c r="DP95" s="5">
        <f t="shared" si="21"/>
        <v>486.98639098459216</v>
      </c>
      <c r="DQ95" s="5">
        <f t="shared" si="21"/>
        <v>473.01185789173826</v>
      </c>
      <c r="DR95" s="5">
        <f t="shared" si="21"/>
        <v>458.01264624791224</v>
      </c>
      <c r="DS95" s="5">
        <f t="shared" si="21"/>
        <v>442.43131425580515</v>
      </c>
      <c r="DT95" s="5">
        <f t="shared" si="21"/>
        <v>426.60408927815251</v>
      </c>
      <c r="DU95" s="5">
        <f t="shared" si="21"/>
        <v>410.78292652580768</v>
      </c>
      <c r="DV95" s="5">
        <f t="shared" si="21"/>
        <v>395.15364534793332</v>
      </c>
      <c r="DW95" s="5">
        <f t="shared" si="21"/>
        <v>379.85057319925033</v>
      </c>
      <c r="DX95" s="5">
        <f t="shared" si="22"/>
        <v>364.96822285320354</v>
      </c>
      <c r="DY95" s="5">
        <f t="shared" si="17"/>
        <v>350.57052133595823</v>
      </c>
      <c r="DZ95" s="5">
        <f t="shared" si="17"/>
        <v>336.69805631721431</v>
      </c>
      <c r="EA95" s="5">
        <f t="shared" si="17"/>
        <v>323.37373749492576</v>
      </c>
      <c r="EB95" s="5">
        <f t="shared" si="17"/>
        <v>310.60720194199848</v>
      </c>
      <c r="EC95" s="5">
        <f t="shared" si="17"/>
        <v>298.39823025212553</v>
      </c>
      <c r="ED95" s="5">
        <f t="shared" si="17"/>
        <v>286.73938705222804</v>
      </c>
      <c r="EE95" s="5">
        <f t="shared" si="17"/>
        <v>275.61805526448177</v>
      </c>
      <c r="EF95" s="5">
        <f t="shared" si="17"/>
        <v>265.01799761997239</v>
      </c>
      <c r="EG95" s="5">
        <f t="shared" si="17"/>
        <v>254.92055019559578</v>
      </c>
    </row>
    <row r="96" spans="2:137" x14ac:dyDescent="0.25">
      <c r="B96" s="5">
        <f t="shared" si="6"/>
        <v>11.5</v>
      </c>
      <c r="C96" s="5"/>
      <c r="D96" s="1" t="e">
        <f t="shared" si="23"/>
        <v>#DIV/0!</v>
      </c>
      <c r="E96" s="1">
        <f t="shared" si="23"/>
        <v>1</v>
      </c>
      <c r="F96" s="1">
        <f t="shared" si="23"/>
        <v>1</v>
      </c>
      <c r="G96" s="1">
        <f t="shared" si="23"/>
        <v>1</v>
      </c>
      <c r="H96" s="1">
        <f t="shared" si="23"/>
        <v>0.99999999999472067</v>
      </c>
      <c r="I96" s="1">
        <f t="shared" si="23"/>
        <v>0.99999993940328402</v>
      </c>
      <c r="J96" s="1">
        <f t="shared" si="23"/>
        <v>0.99999027674071983</v>
      </c>
      <c r="K96" s="1">
        <f t="shared" si="23"/>
        <v>0.99979223324089495</v>
      </c>
      <c r="L96" s="1">
        <f t="shared" si="23"/>
        <v>0.99848419206892813</v>
      </c>
      <c r="M96" s="1">
        <f t="shared" si="23"/>
        <v>0.99407946667901037</v>
      </c>
      <c r="N96" s="1">
        <f t="shared" si="23"/>
        <v>0.98431038553206629</v>
      </c>
      <c r="O96" s="1">
        <f t="shared" si="23"/>
        <v>0.96773211705967899</v>
      </c>
      <c r="P96" s="1">
        <f t="shared" si="23"/>
        <v>0.94415902832948406</v>
      </c>
      <c r="Q96" s="1">
        <f t="shared" si="23"/>
        <v>0.91443129609109197</v>
      </c>
      <c r="R96" s="1">
        <f t="shared" si="23"/>
        <v>0.8799411949893311</v>
      </c>
      <c r="S96" s="1">
        <f t="shared" si="23"/>
        <v>0.84222074587081175</v>
      </c>
      <c r="T96" s="1">
        <f t="shared" si="18"/>
        <v>0.80268457204212229</v>
      </c>
      <c r="U96" s="1">
        <f t="shared" si="18"/>
        <v>0.76251051550753024</v>
      </c>
      <c r="V96" s="1">
        <f t="shared" si="18"/>
        <v>0.72261037884703627</v>
      </c>
      <c r="W96" s="1">
        <f t="shared" si="18"/>
        <v>0.6836487138582622</v>
      </c>
      <c r="X96" s="1">
        <f t="shared" si="18"/>
        <v>0.64608166023656133</v>
      </c>
      <c r="Y96" s="1">
        <f t="shared" si="18"/>
        <v>0.61020004464184141</v>
      </c>
      <c r="Z96" s="1">
        <f t="shared" si="18"/>
        <v>0.57616909824391116</v>
      </c>
      <c r="AA96" s="1">
        <f t="shared" si="18"/>
        <v>0.54406187223400382</v>
      </c>
      <c r="AB96" s="1">
        <f t="shared" si="18"/>
        <v>0.51388587372634209</v>
      </c>
      <c r="AC96" s="1">
        <f t="shared" si="18"/>
        <v>0.48560354906014169</v>
      </c>
      <c r="AD96" s="1">
        <f t="shared" si="18"/>
        <v>0.45914762831386768</v>
      </c>
      <c r="AE96" s="1">
        <f t="shared" si="18"/>
        <v>0.43443238071256862</v>
      </c>
      <c r="AF96" s="1">
        <f t="shared" si="18"/>
        <v>0.41136171646777508</v>
      </c>
      <c r="AG96" s="1">
        <f t="shared" si="18"/>
        <v>0.38983490904615659</v>
      </c>
      <c r="AH96" s="1">
        <f t="shared" si="18"/>
        <v>0.36975055098850595</v>
      </c>
      <c r="AI96" s="1">
        <f t="shared" si="24"/>
        <v>0.35100921565896304</v>
      </c>
      <c r="AJ96" s="1">
        <f t="shared" si="24"/>
        <v>0.33351518205216335</v>
      </c>
      <c r="AK96" s="1">
        <f t="shared" si="24"/>
        <v>0.3171774890094935</v>
      </c>
      <c r="AL96" s="1">
        <f t="shared" si="24"/>
        <v>0.30191051545096392</v>
      </c>
      <c r="AM96" s="1">
        <f t="shared" si="24"/>
        <v>0.28763423053153025</v>
      </c>
      <c r="AN96" s="1">
        <f t="shared" si="24"/>
        <v>0.27427421827713128</v>
      </c>
      <c r="AO96" s="1">
        <f t="shared" si="24"/>
        <v>0.26176155211733965</v>
      </c>
      <c r="AP96" s="1">
        <f t="shared" si="24"/>
        <v>0.25003257329724449</v>
      </c>
      <c r="AQ96" s="1">
        <f t="shared" si="24"/>
        <v>0.23902861146760535</v>
      </c>
      <c r="AR96" s="1">
        <f t="shared" si="24"/>
        <v>0.22869567433006588</v>
      </c>
      <c r="AV96" s="1" t="e">
        <f t="shared" si="25"/>
        <v>#DIV/0!</v>
      </c>
      <c r="AW96" s="1">
        <f t="shared" si="25"/>
        <v>0</v>
      </c>
      <c r="AX96" s="1">
        <f t="shared" si="25"/>
        <v>0</v>
      </c>
      <c r="AY96" s="1">
        <f t="shared" si="25"/>
        <v>0</v>
      </c>
      <c r="AZ96" s="1">
        <f t="shared" si="25"/>
        <v>4.2793990573386509E-11</v>
      </c>
      <c r="BA96" s="1">
        <f t="shared" si="25"/>
        <v>1.8852893546306149E-7</v>
      </c>
      <c r="BB96" s="1">
        <f t="shared" si="25"/>
        <v>1.6229257311595191E-5</v>
      </c>
      <c r="BC96" s="1">
        <f t="shared" si="25"/>
        <v>2.1962460099989034E-4</v>
      </c>
      <c r="BD96" s="1">
        <f t="shared" si="25"/>
        <v>1.1173442285354884E-3</v>
      </c>
      <c r="BE96" s="1">
        <f t="shared" si="25"/>
        <v>3.2386667450882145E-3</v>
      </c>
      <c r="BF96" s="1">
        <f t="shared" si="25"/>
        <v>6.6514885855700756E-3</v>
      </c>
      <c r="BG96" s="1">
        <f t="shared" si="25"/>
        <v>1.0946035323451286E-2</v>
      </c>
      <c r="BH96" s="1">
        <f t="shared" si="25"/>
        <v>1.5533822581674572E-2</v>
      </c>
      <c r="BI96" s="1">
        <f t="shared" si="25"/>
        <v>1.9903694922344672E-2</v>
      </c>
      <c r="BJ96" s="1">
        <f t="shared" si="25"/>
        <v>2.3723828754375176E-2</v>
      </c>
      <c r="BK96" s="1">
        <f t="shared" si="19"/>
        <v>2.6836482026923569E-2</v>
      </c>
      <c r="BL96" s="1">
        <f t="shared" si="19"/>
        <v>2.9211058549516E-2</v>
      </c>
      <c r="BM96" s="1">
        <f t="shared" si="19"/>
        <v>3.0894082750003493E-2</v>
      </c>
      <c r="BN96" s="1">
        <f t="shared" si="19"/>
        <v>3.1970540765489663E-2</v>
      </c>
      <c r="BO96" s="1">
        <f t="shared" si="19"/>
        <v>3.2538502091890242E-2</v>
      </c>
      <c r="BP96" s="1">
        <f t="shared" si="19"/>
        <v>3.2694392922770321E-2</v>
      </c>
      <c r="BQ96" s="1">
        <f t="shared" si="19"/>
        <v>3.2525544030512998E-2</v>
      </c>
      <c r="BR96" s="1">
        <f t="shared" si="19"/>
        <v>3.2107226009907341E-2</v>
      </c>
      <c r="BS96" s="1">
        <f t="shared" si="19"/>
        <v>3.1502221969840538E-2</v>
      </c>
      <c r="BT96" s="1">
        <f t="shared" si="19"/>
        <v>3.0761695451678839E-2</v>
      </c>
      <c r="BU96" s="1">
        <f t="shared" si="19"/>
        <v>2.9926614700600207E-2</v>
      </c>
      <c r="BV96" s="1">
        <f t="shared" si="19"/>
        <v>2.9029321399189456E-2</v>
      </c>
      <c r="BW96" s="1">
        <f t="shared" si="19"/>
        <v>2.8095031970330919E-2</v>
      </c>
      <c r="BX96" s="1">
        <f t="shared" si="19"/>
        <v>2.7143175993192159E-2</v>
      </c>
      <c r="BY96" s="1">
        <f t="shared" si="19"/>
        <v>2.6188540719746189E-2</v>
      </c>
      <c r="BZ96" s="1">
        <f t="shared" si="19"/>
        <v>2.5242224091012511E-2</v>
      </c>
      <c r="CA96" s="1">
        <f t="shared" si="20"/>
        <v>2.4312414221811518E-2</v>
      </c>
      <c r="CB96" s="1">
        <f t="shared" si="12"/>
        <v>2.3405019045750874E-2</v>
      </c>
      <c r="CC96" s="1">
        <f t="shared" si="12"/>
        <v>2.2524170389818132E-2</v>
      </c>
      <c r="CD96" s="1">
        <f t="shared" si="12"/>
        <v>2.1672624864611301E-2</v>
      </c>
      <c r="CE96" s="1">
        <f t="shared" si="12"/>
        <v>2.085208109294634E-2</v>
      </c>
      <c r="CF96" s="1">
        <f t="shared" si="12"/>
        <v>2.0063429736276728E-2</v>
      </c>
      <c r="CG96" s="1">
        <f t="shared" si="12"/>
        <v>1.9306949896085501E-2</v>
      </c>
      <c r="CH96" s="1">
        <f t="shared" si="12"/>
        <v>1.858246292676724E-2</v>
      </c>
      <c r="CI96" s="1">
        <f t="shared" si="12"/>
        <v>1.7889452541223205E-2</v>
      </c>
      <c r="CJ96" s="1">
        <f t="shared" si="12"/>
        <v>1.7227158305922696E-2</v>
      </c>
      <c r="CO96" s="5">
        <v>11.5</v>
      </c>
      <c r="CP96" s="1">
        <f t="shared" si="13"/>
        <v>16580</v>
      </c>
      <c r="CQ96" s="1">
        <f t="shared" si="14"/>
        <v>16130</v>
      </c>
      <c r="CS96" s="5" t="e">
        <f t="shared" si="26"/>
        <v>#DIV/0!</v>
      </c>
      <c r="CT96" s="5">
        <f t="shared" si="26"/>
        <v>0</v>
      </c>
      <c r="CU96" s="5">
        <f t="shared" si="26"/>
        <v>0</v>
      </c>
      <c r="CV96" s="5">
        <f t="shared" si="26"/>
        <v>0</v>
      </c>
      <c r="CW96" s="5">
        <f t="shared" si="26"/>
        <v>6.9026706794872439E-7</v>
      </c>
      <c r="CX96" s="5">
        <f t="shared" si="26"/>
        <v>3.0409717290191818E-3</v>
      </c>
      <c r="CY96" s="5">
        <f t="shared" si="26"/>
        <v>0.26177792043603043</v>
      </c>
      <c r="CZ96" s="5">
        <f t="shared" si="26"/>
        <v>3.542544814128231</v>
      </c>
      <c r="DA96" s="5">
        <f t="shared" si="26"/>
        <v>18.02276240627743</v>
      </c>
      <c r="DB96" s="5">
        <f t="shared" si="26"/>
        <v>52.239694598272898</v>
      </c>
      <c r="DC96" s="5">
        <f t="shared" si="26"/>
        <v>107.28851088524532</v>
      </c>
      <c r="DD96" s="5">
        <f t="shared" si="26"/>
        <v>176.55954976726926</v>
      </c>
      <c r="DE96" s="5">
        <f t="shared" si="26"/>
        <v>250.56055824241085</v>
      </c>
      <c r="DF96" s="5">
        <f t="shared" si="26"/>
        <v>321.04659909741957</v>
      </c>
      <c r="DG96" s="5">
        <f t="shared" si="26"/>
        <v>382.66535780807158</v>
      </c>
      <c r="DH96" s="5">
        <f t="shared" si="21"/>
        <v>432.8724550942772</v>
      </c>
      <c r="DI96" s="5">
        <f t="shared" si="21"/>
        <v>471.17437440369309</v>
      </c>
      <c r="DJ96" s="5">
        <f t="shared" si="21"/>
        <v>498.32155475755633</v>
      </c>
      <c r="DK96" s="5">
        <f t="shared" si="21"/>
        <v>515.68482254734829</v>
      </c>
      <c r="DL96" s="5">
        <f t="shared" si="21"/>
        <v>524.84603874218965</v>
      </c>
      <c r="DM96" s="5">
        <f t="shared" si="21"/>
        <v>527.36055784428527</v>
      </c>
      <c r="DN96" s="5">
        <f t="shared" si="21"/>
        <v>524.63702521217465</v>
      </c>
      <c r="DO96" s="5">
        <f t="shared" si="21"/>
        <v>517.88955553980543</v>
      </c>
      <c r="DP96" s="5">
        <f t="shared" si="21"/>
        <v>508.13084037352786</v>
      </c>
      <c r="DQ96" s="5">
        <f t="shared" si="21"/>
        <v>496.18614763557969</v>
      </c>
      <c r="DR96" s="5">
        <f t="shared" si="21"/>
        <v>482.71629512068137</v>
      </c>
      <c r="DS96" s="5">
        <f t="shared" si="21"/>
        <v>468.24295416892591</v>
      </c>
      <c r="DT96" s="5">
        <f t="shared" si="21"/>
        <v>453.17286568143771</v>
      </c>
      <c r="DU96" s="5">
        <f t="shared" si="21"/>
        <v>437.81942877018952</v>
      </c>
      <c r="DV96" s="5">
        <f t="shared" si="21"/>
        <v>422.42116180950603</v>
      </c>
      <c r="DW96" s="5">
        <f t="shared" si="21"/>
        <v>407.15707458803178</v>
      </c>
      <c r="DX96" s="5">
        <f t="shared" si="22"/>
        <v>392.15924139781981</v>
      </c>
      <c r="DY96" s="5">
        <f t="shared" si="17"/>
        <v>377.52295720796161</v>
      </c>
      <c r="DZ96" s="5">
        <f t="shared" si="17"/>
        <v>363.31486838776647</v>
      </c>
      <c r="EA96" s="5">
        <f t="shared" si="17"/>
        <v>349.57943906618027</v>
      </c>
      <c r="EB96" s="5">
        <f t="shared" si="17"/>
        <v>336.34406802922445</v>
      </c>
      <c r="EC96" s="5">
        <f t="shared" si="17"/>
        <v>323.6231216461436</v>
      </c>
      <c r="ED96" s="5">
        <f t="shared" si="17"/>
        <v>311.42110182385915</v>
      </c>
      <c r="EE96" s="5">
        <f t="shared" si="17"/>
        <v>299.73512700875557</v>
      </c>
      <c r="EF96" s="5">
        <f t="shared" si="17"/>
        <v>288.55686948993031</v>
      </c>
      <c r="EG96" s="5">
        <f t="shared" si="17"/>
        <v>277.8740634745331</v>
      </c>
    </row>
    <row r="97" spans="2:137" x14ac:dyDescent="0.25">
      <c r="B97" s="5">
        <f t="shared" si="6"/>
        <v>12</v>
      </c>
      <c r="C97" s="5"/>
      <c r="D97" s="1" t="e">
        <f t="shared" si="23"/>
        <v>#DIV/0!</v>
      </c>
      <c r="E97" s="1">
        <f t="shared" si="23"/>
        <v>1</v>
      </c>
      <c r="F97" s="1">
        <f t="shared" si="23"/>
        <v>1</v>
      </c>
      <c r="G97" s="1">
        <f t="shared" si="23"/>
        <v>1</v>
      </c>
      <c r="H97" s="1">
        <f t="shared" si="23"/>
        <v>0.99999999999947442</v>
      </c>
      <c r="I97" s="1">
        <f t="shared" si="23"/>
        <v>0.99999998615821173</v>
      </c>
      <c r="J97" s="1">
        <f t="shared" si="23"/>
        <v>0.99999651265764378</v>
      </c>
      <c r="K97" s="1">
        <f t="shared" si="23"/>
        <v>0.9999021852870823</v>
      </c>
      <c r="L97" s="1">
        <f t="shared" si="23"/>
        <v>0.99914856165719479</v>
      </c>
      <c r="M97" s="1">
        <f t="shared" si="23"/>
        <v>0.99624645144977986</v>
      </c>
      <c r="N97" s="1">
        <f t="shared" si="23"/>
        <v>0.98915328946183989</v>
      </c>
      <c r="O97" s="1">
        <f t="shared" si="23"/>
        <v>0.97621630206063781</v>
      </c>
      <c r="P97" s="1">
        <f t="shared" si="23"/>
        <v>0.9567860817362277</v>
      </c>
      <c r="Q97" s="1">
        <f t="shared" si="23"/>
        <v>0.93122122004652408</v>
      </c>
      <c r="R97" s="1">
        <f t="shared" si="23"/>
        <v>0.90055085672519442</v>
      </c>
      <c r="S97" s="1">
        <f t="shared" si="23"/>
        <v>0.86609427860023702</v>
      </c>
      <c r="T97" s="1">
        <f t="shared" si="18"/>
        <v>0.82918016384706994</v>
      </c>
      <c r="U97" s="1">
        <f t="shared" si="18"/>
        <v>0.79098746346334781</v>
      </c>
      <c r="V97" s="1">
        <f t="shared" si="18"/>
        <v>0.75247987857608445</v>
      </c>
      <c r="W97" s="1">
        <f t="shared" si="18"/>
        <v>0.7143980075987153</v>
      </c>
      <c r="X97" s="1">
        <f t="shared" si="18"/>
        <v>0.67728101673295105</v>
      </c>
      <c r="Y97" s="1">
        <f t="shared" si="18"/>
        <v>0.6414998399864601</v>
      </c>
      <c r="Z97" s="1">
        <f t="shared" si="18"/>
        <v>0.60729191264660776</v>
      </c>
      <c r="AA97" s="1">
        <f t="shared" si="18"/>
        <v>0.57479264736584557</v>
      </c>
      <c r="AB97" s="1">
        <f t="shared" si="18"/>
        <v>0.54406187223400382</v>
      </c>
      <c r="AC97" s="1">
        <f t="shared" si="18"/>
        <v>0.51510501990914903</v>
      </c>
      <c r="AD97" s="1">
        <f t="shared" si="18"/>
        <v>0.48788957487852369</v>
      </c>
      <c r="AE97" s="1">
        <f t="shared" si="18"/>
        <v>0.4623575397757832</v>
      </c>
      <c r="AF97" s="1">
        <f t="shared" si="18"/>
        <v>0.43843470345876834</v>
      </c>
      <c r="AG97" s="1">
        <f t="shared" si="18"/>
        <v>0.41603741302993014</v>
      </c>
      <c r="AH97" s="1">
        <f t="shared" si="18"/>
        <v>0.39507743723572908</v>
      </c>
      <c r="AI97" s="1">
        <f t="shared" si="24"/>
        <v>0.37546539272628787</v>
      </c>
      <c r="AJ97" s="1">
        <f t="shared" si="24"/>
        <v>0.35711310157482656</v>
      </c>
      <c r="AK97" s="1">
        <f t="shared" si="24"/>
        <v>0.33993516265949664</v>
      </c>
      <c r="AL97" s="1">
        <f t="shared" si="24"/>
        <v>0.32384995083311352</v>
      </c>
      <c r="AM97" s="1">
        <f t="shared" si="24"/>
        <v>0.30878020419364971</v>
      </c>
      <c r="AN97" s="1">
        <f t="shared" si="24"/>
        <v>0.29465331861967536</v>
      </c>
      <c r="AO97" s="1">
        <f t="shared" si="24"/>
        <v>0.28140143752742186</v>
      </c>
      <c r="AP97" s="1">
        <f t="shared" si="24"/>
        <v>0.26896140134337199</v>
      </c>
      <c r="AQ97" s="1">
        <f t="shared" si="24"/>
        <v>0.2572746036625454</v>
      </c>
      <c r="AR97" s="1">
        <f t="shared" si="24"/>
        <v>0.24628678804353288</v>
      </c>
      <c r="AV97" s="1" t="e">
        <f t="shared" si="25"/>
        <v>#DIV/0!</v>
      </c>
      <c r="AW97" s="1">
        <f t="shared" si="25"/>
        <v>0</v>
      </c>
      <c r="AX97" s="1">
        <f t="shared" si="25"/>
        <v>0</v>
      </c>
      <c r="AY97" s="1">
        <f t="shared" si="25"/>
        <v>0</v>
      </c>
      <c r="AZ97" s="1">
        <f t="shared" si="25"/>
        <v>4.7537529468399953E-12</v>
      </c>
      <c r="BA97" s="1">
        <f t="shared" si="25"/>
        <v>4.6754927707226557E-8</v>
      </c>
      <c r="BB97" s="1">
        <f t="shared" si="25"/>
        <v>6.2359169239467604E-6</v>
      </c>
      <c r="BC97" s="1">
        <f t="shared" si="25"/>
        <v>1.0995204618735599E-4</v>
      </c>
      <c r="BD97" s="1">
        <f t="shared" si="25"/>
        <v>6.643695882666556E-4</v>
      </c>
      <c r="BE97" s="1">
        <f t="shared" si="25"/>
        <v>2.1669847707694867E-3</v>
      </c>
      <c r="BF97" s="1">
        <f t="shared" si="25"/>
        <v>4.842903929773601E-3</v>
      </c>
      <c r="BG97" s="1">
        <f t="shared" si="25"/>
        <v>8.4841850009588216E-3</v>
      </c>
      <c r="BH97" s="1">
        <f t="shared" si="25"/>
        <v>1.2627053406743638E-2</v>
      </c>
      <c r="BI97" s="1">
        <f t="shared" si="25"/>
        <v>1.6789923955432107E-2</v>
      </c>
      <c r="BJ97" s="1">
        <f t="shared" si="25"/>
        <v>2.0609661735863316E-2</v>
      </c>
      <c r="BK97" s="1">
        <f t="shared" si="19"/>
        <v>2.3873532729425273E-2</v>
      </c>
      <c r="BL97" s="1">
        <f t="shared" si="19"/>
        <v>2.6495591804947649E-2</v>
      </c>
      <c r="BM97" s="1">
        <f t="shared" si="19"/>
        <v>2.8476947955817566E-2</v>
      </c>
      <c r="BN97" s="1">
        <f t="shared" si="19"/>
        <v>2.9869499729048177E-2</v>
      </c>
      <c r="BO97" s="1">
        <f t="shared" si="19"/>
        <v>3.0749293740453099E-2</v>
      </c>
      <c r="BP97" s="1">
        <f t="shared" si="19"/>
        <v>3.1199356496389719E-2</v>
      </c>
      <c r="BQ97" s="1">
        <f t="shared" si="19"/>
        <v>3.1299795344618686E-2</v>
      </c>
      <c r="BR97" s="1">
        <f t="shared" si="19"/>
        <v>3.1122814402696597E-2</v>
      </c>
      <c r="BS97" s="1">
        <f t="shared" si="19"/>
        <v>3.0730775131841748E-2</v>
      </c>
      <c r="BT97" s="1">
        <f t="shared" si="19"/>
        <v>3.0175998507661728E-2</v>
      </c>
      <c r="BU97" s="1">
        <f t="shared" si="19"/>
        <v>2.9501470849007339E-2</v>
      </c>
      <c r="BV97" s="1">
        <f t="shared" si="19"/>
        <v>2.8741946564656007E-2</v>
      </c>
      <c r="BW97" s="1">
        <f t="shared" si="19"/>
        <v>2.7925159063214577E-2</v>
      </c>
      <c r="BX97" s="1">
        <f t="shared" si="19"/>
        <v>2.7072986990993253E-2</v>
      </c>
      <c r="BY97" s="1">
        <f t="shared" si="19"/>
        <v>2.6202503983773551E-2</v>
      </c>
      <c r="BZ97" s="1">
        <f t="shared" si="19"/>
        <v>2.5326886247223124E-2</v>
      </c>
      <c r="CA97" s="1">
        <f t="shared" si="20"/>
        <v>2.4456177067324836E-2</v>
      </c>
      <c r="CB97" s="1">
        <f t="shared" si="12"/>
        <v>2.3597919522663213E-2</v>
      </c>
      <c r="CC97" s="1">
        <f t="shared" si="12"/>
        <v>2.2757673650003141E-2</v>
      </c>
      <c r="CD97" s="1">
        <f t="shared" si="12"/>
        <v>2.1939435382149597E-2</v>
      </c>
      <c r="CE97" s="1">
        <f t="shared" si="12"/>
        <v>2.1145973662119455E-2</v>
      </c>
      <c r="CF97" s="1">
        <f t="shared" si="12"/>
        <v>2.0379100342544088E-2</v>
      </c>
      <c r="CG97" s="1">
        <f t="shared" si="12"/>
        <v>1.9639885410082214E-2</v>
      </c>
      <c r="CH97" s="1">
        <f t="shared" si="12"/>
        <v>1.8928828046127499E-2</v>
      </c>
      <c r="CI97" s="1">
        <f t="shared" si="12"/>
        <v>1.8245992194940053E-2</v>
      </c>
      <c r="CJ97" s="1">
        <f t="shared" si="12"/>
        <v>1.7591113713466999E-2</v>
      </c>
      <c r="CO97" s="5">
        <v>12</v>
      </c>
      <c r="CP97" s="1">
        <f t="shared" si="13"/>
        <v>17330</v>
      </c>
      <c r="CQ97" s="1">
        <f t="shared" si="14"/>
        <v>16955</v>
      </c>
      <c r="CS97" s="5" t="e">
        <f t="shared" si="26"/>
        <v>#DIV/0!</v>
      </c>
      <c r="CT97" s="5">
        <f t="shared" si="26"/>
        <v>0</v>
      </c>
      <c r="CU97" s="5">
        <f t="shared" si="26"/>
        <v>0</v>
      </c>
      <c r="CV97" s="5">
        <f t="shared" si="26"/>
        <v>0</v>
      </c>
      <c r="CW97" s="5">
        <f t="shared" si="26"/>
        <v>8.059988121367212E-8</v>
      </c>
      <c r="CX97" s="5">
        <f t="shared" si="26"/>
        <v>7.9272979927602627E-4</v>
      </c>
      <c r="CY97" s="5">
        <f t="shared" si="26"/>
        <v>0.10572997144551732</v>
      </c>
      <c r="CZ97" s="5">
        <f t="shared" si="26"/>
        <v>1.8642369431066208</v>
      </c>
      <c r="DA97" s="5">
        <f t="shared" si="26"/>
        <v>11.264386369061146</v>
      </c>
      <c r="DB97" s="5">
        <f t="shared" si="26"/>
        <v>36.741226788396645</v>
      </c>
      <c r="DC97" s="5">
        <f t="shared" si="26"/>
        <v>82.1114361293114</v>
      </c>
      <c r="DD97" s="5">
        <f t="shared" si="26"/>
        <v>143.84935669125682</v>
      </c>
      <c r="DE97" s="5">
        <f t="shared" si="26"/>
        <v>214.09169051133838</v>
      </c>
      <c r="DF97" s="5">
        <f t="shared" si="26"/>
        <v>284.67316066435137</v>
      </c>
      <c r="DG97" s="5">
        <f t="shared" si="26"/>
        <v>349.43681473156255</v>
      </c>
      <c r="DH97" s="5">
        <f t="shared" si="21"/>
        <v>404.77574742740552</v>
      </c>
      <c r="DI97" s="5">
        <f t="shared" si="21"/>
        <v>449.23275905288739</v>
      </c>
      <c r="DJ97" s="5">
        <f t="shared" si="21"/>
        <v>482.82665259088685</v>
      </c>
      <c r="DK97" s="5">
        <f t="shared" si="21"/>
        <v>506.43736790601184</v>
      </c>
      <c r="DL97" s="5">
        <f t="shared" si="21"/>
        <v>521.35427536938232</v>
      </c>
      <c r="DM97" s="5">
        <f t="shared" si="21"/>
        <v>528.98508939628766</v>
      </c>
      <c r="DN97" s="5">
        <f t="shared" si="21"/>
        <v>530.68803006800977</v>
      </c>
      <c r="DO97" s="5">
        <f t="shared" si="21"/>
        <v>527.68731819772086</v>
      </c>
      <c r="DP97" s="5">
        <f t="shared" si="21"/>
        <v>521.04029236037684</v>
      </c>
      <c r="DQ97" s="5">
        <f t="shared" si="21"/>
        <v>511.63405469740457</v>
      </c>
      <c r="DR97" s="5">
        <f t="shared" si="21"/>
        <v>500.1974382449194</v>
      </c>
      <c r="DS97" s="5">
        <f t="shared" si="21"/>
        <v>487.31970400374257</v>
      </c>
      <c r="DT97" s="5">
        <f t="shared" si="21"/>
        <v>473.47107191680317</v>
      </c>
      <c r="DU97" s="5">
        <f t="shared" si="21"/>
        <v>459.02249443229061</v>
      </c>
      <c r="DV97" s="5">
        <f t="shared" si="21"/>
        <v>444.26345504488057</v>
      </c>
      <c r="DW97" s="5">
        <f t="shared" si="21"/>
        <v>429.41735632166808</v>
      </c>
      <c r="DX97" s="5">
        <f t="shared" si="22"/>
        <v>414.65448217649259</v>
      </c>
      <c r="DY97" s="5">
        <f t="shared" si="17"/>
        <v>400.10272550675478</v>
      </c>
      <c r="DZ97" s="5">
        <f t="shared" si="17"/>
        <v>385.85635673580327</v>
      </c>
      <c r="EA97" s="5">
        <f t="shared" si="17"/>
        <v>371.98312690434642</v>
      </c>
      <c r="EB97" s="5">
        <f t="shared" si="17"/>
        <v>358.52998344123534</v>
      </c>
      <c r="EC97" s="5">
        <f t="shared" si="17"/>
        <v>345.52764630783503</v>
      </c>
      <c r="ED97" s="5">
        <f t="shared" si="17"/>
        <v>332.99425712794391</v>
      </c>
      <c r="EE97" s="5">
        <f t="shared" si="17"/>
        <v>320.93827952209176</v>
      </c>
      <c r="EF97" s="5">
        <f t="shared" si="17"/>
        <v>309.36079766520862</v>
      </c>
      <c r="EG97" s="5">
        <f t="shared" si="17"/>
        <v>298.257333011833</v>
      </c>
    </row>
    <row r="98" spans="2:137" x14ac:dyDescent="0.25">
      <c r="B98" s="5">
        <f t="shared" si="6"/>
        <v>12.5</v>
      </c>
      <c r="C98" s="5"/>
      <c r="D98" s="1" t="e">
        <f t="shared" si="23"/>
        <v>#DIV/0!</v>
      </c>
      <c r="E98" s="1">
        <f t="shared" si="23"/>
        <v>1</v>
      </c>
      <c r="F98" s="1">
        <f t="shared" si="23"/>
        <v>1</v>
      </c>
      <c r="G98" s="1">
        <f t="shared" si="23"/>
        <v>1</v>
      </c>
      <c r="H98" s="1">
        <f t="shared" si="23"/>
        <v>0.99999999999995259</v>
      </c>
      <c r="I98" s="1">
        <f t="shared" si="23"/>
        <v>0.99999999703074305</v>
      </c>
      <c r="J98" s="1">
        <f t="shared" si="23"/>
        <v>0.99999880263204532</v>
      </c>
      <c r="K98" s="1">
        <f t="shared" si="23"/>
        <v>0.99995540254292437</v>
      </c>
      <c r="L98" s="1">
        <f t="shared" si="23"/>
        <v>0.99953333735056904</v>
      </c>
      <c r="M98" s="1">
        <f t="shared" si="23"/>
        <v>0.99766599829326519</v>
      </c>
      <c r="N98" s="1">
        <f t="shared" si="23"/>
        <v>0.99261820556265634</v>
      </c>
      <c r="O98" s="1">
        <f t="shared" si="23"/>
        <v>0.98269584607856342</v>
      </c>
      <c r="P98" s="1">
        <f t="shared" si="23"/>
        <v>0.96692065453011022</v>
      </c>
      <c r="Q98" s="1">
        <f t="shared" si="23"/>
        <v>0.94522815566920892</v>
      </c>
      <c r="R98" s="1">
        <f t="shared" si="23"/>
        <v>0.9182801569160054</v>
      </c>
      <c r="S98" s="1">
        <f t="shared" si="23"/>
        <v>0.88714613925356789</v>
      </c>
      <c r="T98" s="1">
        <f t="shared" si="18"/>
        <v>0.85302253229302505</v>
      </c>
      <c r="U98" s="1">
        <f t="shared" si="18"/>
        <v>0.81704689940233932</v>
      </c>
      <c r="V98" s="1">
        <f t="shared" si="18"/>
        <v>0.78020121251339514</v>
      </c>
      <c r="W98" s="1">
        <f t="shared" si="18"/>
        <v>0.74327796703710247</v>
      </c>
      <c r="X98" s="1">
        <f t="shared" si="18"/>
        <v>0.70688335116673828</v>
      </c>
      <c r="Y98" s="1">
        <f t="shared" si="18"/>
        <v>0.67145867017626093</v>
      </c>
      <c r="Z98" s="1">
        <f t="shared" si="18"/>
        <v>0.63730832064711573</v>
      </c>
      <c r="AA98" s="1">
        <f t="shared" si="18"/>
        <v>0.60462788205792672</v>
      </c>
      <c r="AB98" s="1">
        <f t="shared" si="18"/>
        <v>0.57352927257991826</v>
      </c>
      <c r="AC98" s="1">
        <f t="shared" si="18"/>
        <v>0.54406187223400382</v>
      </c>
      <c r="AD98" s="1">
        <f t="shared" si="18"/>
        <v>0.51622954517777087</v>
      </c>
      <c r="AE98" s="1">
        <f t="shared" si="18"/>
        <v>0.49000396860595974</v>
      </c>
      <c r="AF98" s="1">
        <f t="shared" si="18"/>
        <v>0.46533484540941705</v>
      </c>
      <c r="AG98" s="1">
        <f t="shared" si="18"/>
        <v>0.44215759108716512</v>
      </c>
      <c r="AH98" s="1">
        <f t="shared" si="18"/>
        <v>0.42039902784341832</v>
      </c>
      <c r="AI98" s="1">
        <f t="shared" si="24"/>
        <v>0.39998153625136967</v>
      </c>
      <c r="AJ98" s="1">
        <f t="shared" si="24"/>
        <v>0.38082603031597795</v>
      </c>
      <c r="AK98" s="1">
        <f t="shared" si="24"/>
        <v>0.3628540454875524</v>
      </c>
      <c r="AL98" s="1">
        <f t="shared" si="24"/>
        <v>0.34598916472823038</v>
      </c>
      <c r="AM98" s="1">
        <f t="shared" si="24"/>
        <v>0.33015795536802428</v>
      </c>
      <c r="AN98" s="1">
        <f t="shared" si="24"/>
        <v>0.3152905480016247</v>
      </c>
      <c r="AO98" s="1">
        <f t="shared" si="24"/>
        <v>0.30132095637118939</v>
      </c>
      <c r="AP98" s="1">
        <f t="shared" si="24"/>
        <v>0.28818721232669642</v>
      </c>
      <c r="AQ98" s="1">
        <f t="shared" si="24"/>
        <v>0.2758313710040432</v>
      </c>
      <c r="AR98" s="1">
        <f t="shared" si="24"/>
        <v>0.26419942700705334</v>
      </c>
      <c r="AV98" s="1" t="e">
        <f t="shared" si="25"/>
        <v>#DIV/0!</v>
      </c>
      <c r="AW98" s="1">
        <f t="shared" si="25"/>
        <v>0</v>
      </c>
      <c r="AX98" s="1">
        <f t="shared" si="25"/>
        <v>0</v>
      </c>
      <c r="AY98" s="1">
        <f t="shared" si="25"/>
        <v>0</v>
      </c>
      <c r="AZ98" s="1">
        <f t="shared" si="25"/>
        <v>4.7817305670605492E-13</v>
      </c>
      <c r="BA98" s="1">
        <f t="shared" si="25"/>
        <v>1.0872531319705558E-8</v>
      </c>
      <c r="BB98" s="1">
        <f t="shared" si="25"/>
        <v>2.2899744015481005E-6</v>
      </c>
      <c r="BC98" s="1">
        <f t="shared" si="25"/>
        <v>5.3217255842064048E-5</v>
      </c>
      <c r="BD98" s="1">
        <f t="shared" si="25"/>
        <v>3.8477569337425077E-4</v>
      </c>
      <c r="BE98" s="1">
        <f t="shared" si="25"/>
        <v>1.4195468434853309E-3</v>
      </c>
      <c r="BF98" s="1">
        <f t="shared" si="25"/>
        <v>3.4649161008164509E-3</v>
      </c>
      <c r="BG98" s="1">
        <f t="shared" si="25"/>
        <v>6.4795440179256092E-3</v>
      </c>
      <c r="BH98" s="1">
        <f t="shared" si="25"/>
        <v>1.0134572793882524E-2</v>
      </c>
      <c r="BI98" s="1">
        <f t="shared" si="25"/>
        <v>1.4006935622684846E-2</v>
      </c>
      <c r="BJ98" s="1">
        <f t="shared" si="25"/>
        <v>1.7729300190810982E-2</v>
      </c>
      <c r="BK98" s="1">
        <f t="shared" si="19"/>
        <v>2.1051860653330867E-2</v>
      </c>
      <c r="BL98" s="1">
        <f t="shared" si="19"/>
        <v>2.3842368445955109E-2</v>
      </c>
      <c r="BM98" s="1">
        <f t="shared" si="19"/>
        <v>2.6059435938991515E-2</v>
      </c>
      <c r="BN98" s="1">
        <f t="shared" si="19"/>
        <v>2.7721333937310688E-2</v>
      </c>
      <c r="BO98" s="1">
        <f t="shared" si="19"/>
        <v>2.8879959438387171E-2</v>
      </c>
      <c r="BP98" s="1">
        <f t="shared" si="19"/>
        <v>2.9602334433787236E-2</v>
      </c>
      <c r="BQ98" s="1">
        <f t="shared" si="19"/>
        <v>2.9958830189800834E-2</v>
      </c>
      <c r="BR98" s="1">
        <f t="shared" si="19"/>
        <v>3.0016408000507977E-2</v>
      </c>
      <c r="BS98" s="1">
        <f t="shared" si="19"/>
        <v>2.9835234692081158E-2</v>
      </c>
      <c r="BT98" s="1">
        <f t="shared" si="19"/>
        <v>2.9467400345914441E-2</v>
      </c>
      <c r="BU98" s="1">
        <f t="shared" si="19"/>
        <v>2.8956852324854787E-2</v>
      </c>
      <c r="BV98" s="1">
        <f t="shared" si="19"/>
        <v>2.8339970299247175E-2</v>
      </c>
      <c r="BW98" s="1">
        <f t="shared" si="19"/>
        <v>2.7646428830176539E-2</v>
      </c>
      <c r="BX98" s="1">
        <f t="shared" si="19"/>
        <v>2.6900141950648715E-2</v>
      </c>
      <c r="BY98" s="1">
        <f t="shared" si="19"/>
        <v>2.6120178057234988E-2</v>
      </c>
      <c r="BZ98" s="1">
        <f t="shared" si="19"/>
        <v>2.5321590607689237E-2</v>
      </c>
      <c r="CA98" s="1">
        <f t="shared" si="20"/>
        <v>2.4516143525081802E-2</v>
      </c>
      <c r="CB98" s="1">
        <f t="shared" si="12"/>
        <v>2.3712928741151384E-2</v>
      </c>
      <c r="CC98" s="1">
        <f t="shared" si="12"/>
        <v>2.2918882828055764E-2</v>
      </c>
      <c r="CD98" s="1">
        <f t="shared" si="12"/>
        <v>2.213921389511686E-2</v>
      </c>
      <c r="CE98" s="1">
        <f t="shared" si="12"/>
        <v>2.1377751174374571E-2</v>
      </c>
      <c r="CF98" s="1">
        <f t="shared" si="12"/>
        <v>2.063722938194934E-2</v>
      </c>
      <c r="CG98" s="1">
        <f t="shared" si="12"/>
        <v>1.9919518843767525E-2</v>
      </c>
      <c r="CH98" s="1">
        <f t="shared" si="12"/>
        <v>1.9225810983324432E-2</v>
      </c>
      <c r="CI98" s="1">
        <f t="shared" si="12"/>
        <v>1.8556767341497804E-2</v>
      </c>
      <c r="CJ98" s="1">
        <f t="shared" si="12"/>
        <v>1.7912638963520466E-2</v>
      </c>
      <c r="CO98" s="5">
        <v>12.5</v>
      </c>
      <c r="CP98" s="1">
        <f t="shared" si="13"/>
        <v>18130</v>
      </c>
      <c r="CQ98" s="1">
        <f t="shared" si="14"/>
        <v>17730</v>
      </c>
      <c r="CS98" s="5" t="e">
        <f t="shared" si="26"/>
        <v>#DIV/0!</v>
      </c>
      <c r="CT98" s="5">
        <f t="shared" si="26"/>
        <v>0</v>
      </c>
      <c r="CU98" s="5">
        <f t="shared" si="26"/>
        <v>0</v>
      </c>
      <c r="CV98" s="5">
        <f t="shared" si="26"/>
        <v>0</v>
      </c>
      <c r="CW98" s="5">
        <f t="shared" si="26"/>
        <v>8.4780082953983538E-9</v>
      </c>
      <c r="CX98" s="5">
        <f t="shared" si="26"/>
        <v>1.9276998029837955E-4</v>
      </c>
      <c r="CY98" s="5">
        <f t="shared" si="26"/>
        <v>4.0601246139447822E-2</v>
      </c>
      <c r="CZ98" s="5">
        <f t="shared" si="26"/>
        <v>0.94354194607979558</v>
      </c>
      <c r="DA98" s="5">
        <f t="shared" si="26"/>
        <v>6.8220730435254664</v>
      </c>
      <c r="DB98" s="5">
        <f t="shared" si="26"/>
        <v>25.168565534994915</v>
      </c>
      <c r="DC98" s="5">
        <f t="shared" si="26"/>
        <v>61.432962467475676</v>
      </c>
      <c r="DD98" s="5">
        <f t="shared" si="26"/>
        <v>114.88231543782105</v>
      </c>
      <c r="DE98" s="5">
        <f t="shared" si="26"/>
        <v>179.68597563553715</v>
      </c>
      <c r="DF98" s="5">
        <f t="shared" si="26"/>
        <v>248.34296859020233</v>
      </c>
      <c r="DG98" s="5">
        <f t="shared" si="26"/>
        <v>314.3404923830787</v>
      </c>
      <c r="DH98" s="5">
        <f t="shared" si="21"/>
        <v>373.24948938355629</v>
      </c>
      <c r="DI98" s="5">
        <f t="shared" si="21"/>
        <v>422.72519254678406</v>
      </c>
      <c r="DJ98" s="5">
        <f t="shared" si="21"/>
        <v>462.03379919831957</v>
      </c>
      <c r="DK98" s="5">
        <f t="shared" si="21"/>
        <v>491.4992507085185</v>
      </c>
      <c r="DL98" s="5">
        <f t="shared" si="21"/>
        <v>512.04168084260448</v>
      </c>
      <c r="DM98" s="5">
        <f t="shared" si="21"/>
        <v>524.84938951104766</v>
      </c>
      <c r="DN98" s="5">
        <f t="shared" si="21"/>
        <v>531.17005926516879</v>
      </c>
      <c r="DO98" s="5">
        <f t="shared" si="21"/>
        <v>532.19091384900639</v>
      </c>
      <c r="DP98" s="5">
        <f t="shared" si="21"/>
        <v>528.97871109059895</v>
      </c>
      <c r="DQ98" s="5">
        <f t="shared" si="21"/>
        <v>522.45700813306303</v>
      </c>
      <c r="DR98" s="5">
        <f t="shared" si="21"/>
        <v>513.40499171967542</v>
      </c>
      <c r="DS98" s="5">
        <f t="shared" si="21"/>
        <v>502.46767340565242</v>
      </c>
      <c r="DT98" s="5">
        <f t="shared" si="21"/>
        <v>490.17118315903002</v>
      </c>
      <c r="DU98" s="5">
        <f t="shared" si="21"/>
        <v>476.93951678500173</v>
      </c>
      <c r="DV98" s="5">
        <f t="shared" si="21"/>
        <v>463.11075695477632</v>
      </c>
      <c r="DW98" s="5">
        <f t="shared" si="21"/>
        <v>448.95180147433018</v>
      </c>
      <c r="DX98" s="5">
        <f t="shared" si="22"/>
        <v>434.67122469970036</v>
      </c>
      <c r="DY98" s="5">
        <f t="shared" si="17"/>
        <v>420.43022658061403</v>
      </c>
      <c r="DZ98" s="5">
        <f t="shared" si="17"/>
        <v>406.35179254142872</v>
      </c>
      <c r="EA98" s="5">
        <f t="shared" si="17"/>
        <v>392.52826236042193</v>
      </c>
      <c r="EB98" s="5">
        <f t="shared" si="17"/>
        <v>379.02752832166112</v>
      </c>
      <c r="EC98" s="5">
        <f t="shared" si="17"/>
        <v>365.89807694196179</v>
      </c>
      <c r="ED98" s="5">
        <f t="shared" si="17"/>
        <v>353.1730690999982</v>
      </c>
      <c r="EE98" s="5">
        <f t="shared" si="17"/>
        <v>340.87362873434216</v>
      </c>
      <c r="EF98" s="5">
        <f t="shared" si="17"/>
        <v>329.01148496475605</v>
      </c>
      <c r="EG98" s="5">
        <f t="shared" si="17"/>
        <v>317.59108882321789</v>
      </c>
    </row>
    <row r="99" spans="2:137" x14ac:dyDescent="0.25">
      <c r="B99" s="5">
        <f t="shared" si="6"/>
        <v>13</v>
      </c>
      <c r="C99" s="5"/>
      <c r="D99" s="1" t="e">
        <f t="shared" si="23"/>
        <v>#DIV/0!</v>
      </c>
      <c r="E99" s="1">
        <f t="shared" si="23"/>
        <v>1</v>
      </c>
      <c r="F99" s="1">
        <f t="shared" si="23"/>
        <v>1</v>
      </c>
      <c r="G99" s="1">
        <f t="shared" si="23"/>
        <v>1</v>
      </c>
      <c r="H99" s="1">
        <f t="shared" si="23"/>
        <v>0.99999999999999611</v>
      </c>
      <c r="I99" s="1">
        <f t="shared" si="23"/>
        <v>0.99999999940184214</v>
      </c>
      <c r="J99" s="1">
        <f t="shared" si="23"/>
        <v>0.99999960643995134</v>
      </c>
      <c r="K99" s="1">
        <f t="shared" si="23"/>
        <v>0.99998030781985725</v>
      </c>
      <c r="L99" s="1">
        <f t="shared" si="23"/>
        <v>0.99975042924626878</v>
      </c>
      <c r="M99" s="1">
        <f t="shared" si="23"/>
        <v>0.99857656308435661</v>
      </c>
      <c r="N99" s="1">
        <f t="shared" si="23"/>
        <v>0.99505457110481155</v>
      </c>
      <c r="O99" s="1">
        <f t="shared" si="23"/>
        <v>0.9875725095041813</v>
      </c>
      <c r="P99" s="1">
        <f t="shared" si="23"/>
        <v>0.97495317096362255</v>
      </c>
      <c r="Q99" s="1">
        <f t="shared" si="23"/>
        <v>0.9567860817362277</v>
      </c>
      <c r="R99" s="1">
        <f t="shared" si="23"/>
        <v>0.93338478253190593</v>
      </c>
      <c r="S99" s="1">
        <f t="shared" si="23"/>
        <v>0.90555004379283888</v>
      </c>
      <c r="T99" s="1">
        <f t="shared" si="18"/>
        <v>0.87431066668011281</v>
      </c>
      <c r="U99" s="1">
        <f t="shared" si="18"/>
        <v>0.8407253352396693</v>
      </c>
      <c r="V99" s="1">
        <f t="shared" si="18"/>
        <v>0.80576183964594794</v>
      </c>
      <c r="W99" s="1">
        <f t="shared" si="18"/>
        <v>0.77023951689219861</v>
      </c>
      <c r="X99" s="1">
        <f t="shared" si="18"/>
        <v>0.73481375701814866</v>
      </c>
      <c r="Y99" s="1">
        <f t="shared" si="18"/>
        <v>0.69998445656941644</v>
      </c>
      <c r="Z99" s="1">
        <f t="shared" si="18"/>
        <v>0.66611580617104482</v>
      </c>
      <c r="AA99" s="1">
        <f t="shared" si="18"/>
        <v>0.63345969917432621</v>
      </c>
      <c r="AB99" s="1">
        <f t="shared" si="18"/>
        <v>0.60217855746398641</v>
      </c>
      <c r="AC99" s="1">
        <f t="shared" si="18"/>
        <v>0.57236559977821089</v>
      </c>
      <c r="AD99" s="1">
        <f t="shared" si="18"/>
        <v>0.54406187223400382</v>
      </c>
      <c r="AE99" s="1">
        <f t="shared" si="18"/>
        <v>0.51727004709375313</v>
      </c>
      <c r="AF99" s="1">
        <f t="shared" si="18"/>
        <v>0.49196531656502962</v>
      </c>
      <c r="AG99" s="1">
        <f t="shared" si="18"/>
        <v>0.46810382372301307</v>
      </c>
      <c r="AH99" s="1">
        <f t="shared" si="18"/>
        <v>0.44562908088115849</v>
      </c>
      <c r="AI99" s="1">
        <f t="shared" si="24"/>
        <v>0.42447678407640987</v>
      </c>
      <c r="AJ99" s="1">
        <f t="shared" si="24"/>
        <v>0.40457837224096693</v>
      </c>
      <c r="AK99" s="1">
        <f t="shared" si="24"/>
        <v>0.38586361731459073</v>
      </c>
      <c r="AL99" s="1">
        <f t="shared" si="24"/>
        <v>0.36826247455632977</v>
      </c>
      <c r="AM99" s="1">
        <f t="shared" si="24"/>
        <v>0.35170637348547129</v>
      </c>
      <c r="AN99" s="1">
        <f t="shared" si="24"/>
        <v>0.33612908965522736</v>
      </c>
      <c r="AO99" s="1">
        <f t="shared" si="24"/>
        <v>0.32146730515576549</v>
      </c>
      <c r="AP99" s="1">
        <f t="shared" si="24"/>
        <v>0.3076609402441054</v>
      </c>
      <c r="AQ99" s="1">
        <f t="shared" si="24"/>
        <v>0.29465331861967536</v>
      </c>
      <c r="AR99" s="1">
        <f t="shared" si="24"/>
        <v>0.28239121350676066</v>
      </c>
      <c r="AV99" s="1" t="e">
        <f t="shared" si="25"/>
        <v>#DIV/0!</v>
      </c>
      <c r="AW99" s="1">
        <f t="shared" si="25"/>
        <v>0</v>
      </c>
      <c r="AX99" s="1">
        <f t="shared" si="25"/>
        <v>0</v>
      </c>
      <c r="AY99" s="1">
        <f t="shared" si="25"/>
        <v>0</v>
      </c>
      <c r="AZ99" s="1">
        <f t="shared" si="25"/>
        <v>4.3520742565306136E-14</v>
      </c>
      <c r="BA99" s="1">
        <f t="shared" si="25"/>
        <v>2.3710990948444532E-9</v>
      </c>
      <c r="BB99" s="1">
        <f t="shared" si="25"/>
        <v>8.0380790601353169E-7</v>
      </c>
      <c r="BC99" s="1">
        <f t="shared" si="25"/>
        <v>2.4905276932885023E-5</v>
      </c>
      <c r="BD99" s="1">
        <f t="shared" si="25"/>
        <v>2.1709189569973919E-4</v>
      </c>
      <c r="BE99" s="1">
        <f t="shared" si="25"/>
        <v>9.1056479109141719E-4</v>
      </c>
      <c r="BF99" s="1">
        <f t="shared" si="25"/>
        <v>2.4363655421552055E-3</v>
      </c>
      <c r="BG99" s="1">
        <f t="shared" si="25"/>
        <v>4.8766634256178776E-3</v>
      </c>
      <c r="BH99" s="1">
        <f t="shared" si="25"/>
        <v>8.0325164335123267E-3</v>
      </c>
      <c r="BI99" s="1">
        <f t="shared" si="25"/>
        <v>1.1557926067018776E-2</v>
      </c>
      <c r="BJ99" s="1">
        <f t="shared" si="25"/>
        <v>1.5104625615900535E-2</v>
      </c>
      <c r="BK99" s="1">
        <f t="shared" si="19"/>
        <v>1.8403904539270988E-2</v>
      </c>
      <c r="BL99" s="1">
        <f t="shared" si="19"/>
        <v>2.1288134387087765E-2</v>
      </c>
      <c r="BM99" s="1">
        <f t="shared" si="19"/>
        <v>2.3678435837329981E-2</v>
      </c>
      <c r="BN99" s="1">
        <f t="shared" si="19"/>
        <v>2.5560627132552804E-2</v>
      </c>
      <c r="BO99" s="1">
        <f t="shared" si="19"/>
        <v>2.6961549855096134E-2</v>
      </c>
      <c r="BP99" s="1">
        <f t="shared" si="19"/>
        <v>2.7930405851410378E-2</v>
      </c>
      <c r="BQ99" s="1">
        <f t="shared" si="19"/>
        <v>2.8525786393155506E-2</v>
      </c>
      <c r="BR99" s="1">
        <f t="shared" si="19"/>
        <v>2.8807485523929088E-2</v>
      </c>
      <c r="BS99" s="1">
        <f t="shared" si="19"/>
        <v>2.8831817116399483E-2</v>
      </c>
      <c r="BT99" s="1">
        <f t="shared" si="19"/>
        <v>2.8649284884068149E-2</v>
      </c>
      <c r="BU99" s="1">
        <f t="shared" si="19"/>
        <v>2.8303727544207069E-2</v>
      </c>
      <c r="BV99" s="1">
        <f t="shared" si="19"/>
        <v>2.7832327056232953E-2</v>
      </c>
      <c r="BW99" s="1">
        <f t="shared" si="19"/>
        <v>2.7266078487793388E-2</v>
      </c>
      <c r="BX99" s="1">
        <f t="shared" si="19"/>
        <v>2.6630471155612567E-2</v>
      </c>
      <c r="BY99" s="1">
        <f t="shared" si="19"/>
        <v>2.5946232635847943E-2</v>
      </c>
      <c r="BZ99" s="1">
        <f t="shared" si="19"/>
        <v>2.5230053037740174E-2</v>
      </c>
      <c r="CA99" s="1">
        <f t="shared" si="20"/>
        <v>2.4495247825040201E-2</v>
      </c>
      <c r="CB99" s="1">
        <f t="shared" si="12"/>
        <v>2.3752341924988984E-2</v>
      </c>
      <c r="CC99" s="1">
        <f t="shared" si="12"/>
        <v>2.3009571827038333E-2</v>
      </c>
      <c r="CD99" s="1">
        <f t="shared" si="12"/>
        <v>2.2273309828099386E-2</v>
      </c>
      <c r="CE99" s="1">
        <f t="shared" si="12"/>
        <v>2.154841811744701E-2</v>
      </c>
      <c r="CF99" s="1">
        <f t="shared" si="12"/>
        <v>2.083854165360266E-2</v>
      </c>
      <c r="CG99" s="1">
        <f t="shared" si="12"/>
        <v>2.0146348784576107E-2</v>
      </c>
      <c r="CH99" s="1">
        <f t="shared" si="12"/>
        <v>1.9473727917408978E-2</v>
      </c>
      <c r="CI99" s="1">
        <f t="shared" si="12"/>
        <v>1.8821947615632162E-2</v>
      </c>
      <c r="CJ99" s="1">
        <f t="shared" si="12"/>
        <v>1.8191786499707319E-2</v>
      </c>
      <c r="CO99" s="5">
        <v>13</v>
      </c>
      <c r="CP99" s="1">
        <f t="shared" si="13"/>
        <v>18790</v>
      </c>
      <c r="CQ99" s="1">
        <f t="shared" si="14"/>
        <v>18460</v>
      </c>
      <c r="CS99" s="5" t="e">
        <f t="shared" si="26"/>
        <v>#DIV/0!</v>
      </c>
      <c r="CT99" s="5">
        <f t="shared" si="26"/>
        <v>0</v>
      </c>
      <c r="CU99" s="5">
        <f t="shared" si="26"/>
        <v>0</v>
      </c>
      <c r="CV99" s="5">
        <f t="shared" si="26"/>
        <v>0</v>
      </c>
      <c r="CW99" s="5">
        <f t="shared" si="26"/>
        <v>8.0339290775555128E-10</v>
      </c>
      <c r="CX99" s="5">
        <f t="shared" si="26"/>
        <v>4.3770489290828607E-5</v>
      </c>
      <c r="CY99" s="5">
        <f t="shared" si="26"/>
        <v>1.4838293945009795E-2</v>
      </c>
      <c r="CZ99" s="5">
        <f t="shared" si="26"/>
        <v>0.45975141218105753</v>
      </c>
      <c r="DA99" s="5">
        <f t="shared" si="26"/>
        <v>4.0075163946171859</v>
      </c>
      <c r="DB99" s="5">
        <f t="shared" si="26"/>
        <v>16.809026043547561</v>
      </c>
      <c r="DC99" s="5">
        <f t="shared" si="26"/>
        <v>44.975307908185094</v>
      </c>
      <c r="DD99" s="5">
        <f t="shared" si="26"/>
        <v>90.023206836906013</v>
      </c>
      <c r="DE99" s="5">
        <f t="shared" si="26"/>
        <v>148.28025336263755</v>
      </c>
      <c r="DF99" s="5">
        <f t="shared" si="26"/>
        <v>213.35931519716661</v>
      </c>
      <c r="DG99" s="5">
        <f t="shared" si="26"/>
        <v>278.83138886952389</v>
      </c>
      <c r="DH99" s="5">
        <f t="shared" si="21"/>
        <v>339.73607779494245</v>
      </c>
      <c r="DI99" s="5">
        <f t="shared" si="21"/>
        <v>392.97896078564014</v>
      </c>
      <c r="DJ99" s="5">
        <f t="shared" si="21"/>
        <v>437.10392555711144</v>
      </c>
      <c r="DK99" s="5">
        <f t="shared" si="21"/>
        <v>471.84917686692478</v>
      </c>
      <c r="DL99" s="5">
        <f t="shared" si="21"/>
        <v>497.71021032507463</v>
      </c>
      <c r="DM99" s="5">
        <f t="shared" si="21"/>
        <v>515.5952920170356</v>
      </c>
      <c r="DN99" s="5">
        <f t="shared" si="21"/>
        <v>526.5860168176506</v>
      </c>
      <c r="DO99" s="5">
        <f t="shared" si="21"/>
        <v>531.78618277173098</v>
      </c>
      <c r="DP99" s="5">
        <f t="shared" si="21"/>
        <v>532.23534396873447</v>
      </c>
      <c r="DQ99" s="5">
        <f t="shared" si="21"/>
        <v>528.86579895989803</v>
      </c>
      <c r="DR99" s="5">
        <f t="shared" si="21"/>
        <v>522.48681046606248</v>
      </c>
      <c r="DS99" s="5">
        <f t="shared" si="21"/>
        <v>513.78475745806031</v>
      </c>
      <c r="DT99" s="5">
        <f t="shared" si="21"/>
        <v>503.33180888466592</v>
      </c>
      <c r="DU99" s="5">
        <f t="shared" si="21"/>
        <v>491.59849753260801</v>
      </c>
      <c r="DV99" s="5">
        <f t="shared" si="21"/>
        <v>478.96745445775304</v>
      </c>
      <c r="DW99" s="5">
        <f t="shared" si="21"/>
        <v>465.74677907668359</v>
      </c>
      <c r="DX99" s="5">
        <f t="shared" si="22"/>
        <v>452.18227485024209</v>
      </c>
      <c r="DY99" s="5">
        <f t="shared" si="17"/>
        <v>438.46823193529667</v>
      </c>
      <c r="DZ99" s="5">
        <f t="shared" si="17"/>
        <v>424.75669592712762</v>
      </c>
      <c r="EA99" s="5">
        <f t="shared" si="17"/>
        <v>411.16529942671468</v>
      </c>
      <c r="EB99" s="5">
        <f t="shared" si="17"/>
        <v>397.78379844807182</v>
      </c>
      <c r="EC99" s="5">
        <f t="shared" si="17"/>
        <v>384.67947892550512</v>
      </c>
      <c r="ED99" s="5">
        <f t="shared" si="17"/>
        <v>371.90159856327494</v>
      </c>
      <c r="EE99" s="5">
        <f t="shared" si="17"/>
        <v>359.48501735536973</v>
      </c>
      <c r="EF99" s="5">
        <f t="shared" si="17"/>
        <v>347.45315298456973</v>
      </c>
      <c r="EG99" s="5">
        <f t="shared" si="17"/>
        <v>335.8203787845971</v>
      </c>
    </row>
    <row r="100" spans="2:137" x14ac:dyDescent="0.25">
      <c r="B100" s="5">
        <f t="shared" si="6"/>
        <v>13.5</v>
      </c>
      <c r="C100" s="5"/>
      <c r="D100" s="1" t="e">
        <f t="shared" si="23"/>
        <v>#DIV/0!</v>
      </c>
      <c r="E100" s="1">
        <f t="shared" si="23"/>
        <v>1</v>
      </c>
      <c r="F100" s="1">
        <f t="shared" si="23"/>
        <v>1</v>
      </c>
      <c r="G100" s="1">
        <f t="shared" si="23"/>
        <v>1</v>
      </c>
      <c r="H100" s="1">
        <f t="shared" si="23"/>
        <v>0.99999999999999967</v>
      </c>
      <c r="I100" s="1">
        <f t="shared" si="23"/>
        <v>0.99999999988683907</v>
      </c>
      <c r="J100" s="1">
        <f t="shared" si="23"/>
        <v>0.99999987616462926</v>
      </c>
      <c r="K100" s="1">
        <f t="shared" si="23"/>
        <v>0.99999157916231629</v>
      </c>
      <c r="L100" s="1">
        <f t="shared" si="23"/>
        <v>0.99986976576940512</v>
      </c>
      <c r="M100" s="1">
        <f t="shared" si="23"/>
        <v>0.99914856165719479</v>
      </c>
      <c r="N100" s="1">
        <f t="shared" si="23"/>
        <v>0.9967384495912992</v>
      </c>
      <c r="O100" s="1">
        <f t="shared" si="23"/>
        <v>0.99118994558123519</v>
      </c>
      <c r="P100" s="1">
        <f t="shared" si="23"/>
        <v>0.98124093547775915</v>
      </c>
      <c r="Q100" s="1">
        <f t="shared" si="23"/>
        <v>0.96622049270307575</v>
      </c>
      <c r="R100" s="1">
        <f t="shared" si="23"/>
        <v>0.94613101110511399</v>
      </c>
      <c r="S100" s="1">
        <f t="shared" si="23"/>
        <v>0.92150262148052309</v>
      </c>
      <c r="T100" s="1">
        <f t="shared" si="18"/>
        <v>0.8931729373266295</v>
      </c>
      <c r="U100" s="1">
        <f t="shared" si="18"/>
        <v>0.86209084022410187</v>
      </c>
      <c r="V100" s="1">
        <f t="shared" si="18"/>
        <v>0.82918016384706994</v>
      </c>
      <c r="W100" s="1">
        <f t="shared" si="18"/>
        <v>0.795262304657678</v>
      </c>
      <c r="X100" s="1">
        <f t="shared" si="18"/>
        <v>0.76102304464108617</v>
      </c>
      <c r="Y100" s="1">
        <f t="shared" si="18"/>
        <v>0.72700757998564325</v>
      </c>
      <c r="Z100" s="1">
        <f t="shared" si="18"/>
        <v>0.69363112082011402</v>
      </c>
      <c r="AA100" s="1">
        <f t="shared" si="18"/>
        <v>0.66119653438791548</v>
      </c>
      <c r="AB100" s="1">
        <f t="shared" si="18"/>
        <v>0.62991388254587188</v>
      </c>
      <c r="AC100" s="1">
        <f t="shared" si="18"/>
        <v>0.59991906617830137</v>
      </c>
      <c r="AD100" s="1">
        <f t="shared" si="18"/>
        <v>0.57129028252989089</v>
      </c>
      <c r="AE100" s="1">
        <f t="shared" si="18"/>
        <v>0.54406187223400382</v>
      </c>
      <c r="AF100" s="1">
        <f t="shared" si="18"/>
        <v>0.5182355984790461</v>
      </c>
      <c r="AG100" s="1">
        <f t="shared" si="18"/>
        <v>0.49378962053894138</v>
      </c>
      <c r="AH100" s="1">
        <f t="shared" si="18"/>
        <v>0.47068550345680449</v>
      </c>
      <c r="AI100" s="1">
        <f t="shared" si="24"/>
        <v>0.44887361076728893</v>
      </c>
      <c r="AJ100" s="1">
        <f t="shared" si="24"/>
        <v>0.42829719664622912</v>
      </c>
      <c r="AK100" s="1">
        <f t="shared" si="24"/>
        <v>0.40889546964482526</v>
      </c>
      <c r="AL100" s="1">
        <f t="shared" si="24"/>
        <v>0.39060585376867685</v>
      </c>
      <c r="AM100" s="1">
        <f t="shared" si="24"/>
        <v>0.37336562968845799</v>
      </c>
      <c r="AN100" s="1">
        <f t="shared" si="24"/>
        <v>0.35711310157482656</v>
      </c>
      <c r="AO100" s="1">
        <f t="shared" si="24"/>
        <v>0.34178840392898302</v>
      </c>
      <c r="AP100" s="1">
        <f t="shared" si="24"/>
        <v>0.32733403746634271</v>
      </c>
      <c r="AQ100" s="1">
        <f t="shared" si="24"/>
        <v>0.31369520287934294</v>
      </c>
      <c r="AR100" s="1">
        <f t="shared" si="24"/>
        <v>0.30081998533753262</v>
      </c>
      <c r="AV100" s="1" t="e">
        <f t="shared" si="25"/>
        <v>#DIV/0!</v>
      </c>
      <c r="AW100" s="1">
        <f t="shared" si="25"/>
        <v>0</v>
      </c>
      <c r="AX100" s="1">
        <f t="shared" si="25"/>
        <v>0</v>
      </c>
      <c r="AY100" s="1">
        <f t="shared" si="25"/>
        <v>0</v>
      </c>
      <c r="AZ100" s="1">
        <f t="shared" si="25"/>
        <v>3.5527136788005009E-15</v>
      </c>
      <c r="BA100" s="1">
        <f t="shared" si="25"/>
        <v>4.8499693150461098E-10</v>
      </c>
      <c r="BB100" s="1">
        <f t="shared" si="25"/>
        <v>2.6972467792596433E-7</v>
      </c>
      <c r="BC100" s="1">
        <f t="shared" si="25"/>
        <v>1.127134245904049E-5</v>
      </c>
      <c r="BD100" s="1">
        <f t="shared" si="25"/>
        <v>1.1933652313633747E-4</v>
      </c>
      <c r="BE100" s="1">
        <f t="shared" si="25"/>
        <v>5.7199857283818378E-4</v>
      </c>
      <c r="BF100" s="1">
        <f t="shared" si="25"/>
        <v>1.6838784864876555E-3</v>
      </c>
      <c r="BG100" s="1">
        <f t="shared" si="25"/>
        <v>3.6174360770538927E-3</v>
      </c>
      <c r="BH100" s="1">
        <f t="shared" si="25"/>
        <v>6.2877645141365957E-3</v>
      </c>
      <c r="BI100" s="1">
        <f t="shared" si="25"/>
        <v>9.4344109668480503E-3</v>
      </c>
      <c r="BJ100" s="1">
        <f t="shared" si="25"/>
        <v>1.2746228573208063E-2</v>
      </c>
      <c r="BK100" s="1">
        <f t="shared" si="19"/>
        <v>1.5952577687684211E-2</v>
      </c>
      <c r="BL100" s="1">
        <f t="shared" si="19"/>
        <v>1.8862270646516688E-2</v>
      </c>
      <c r="BM100" s="1">
        <f t="shared" si="19"/>
        <v>2.1365504984432571E-2</v>
      </c>
      <c r="BN100" s="1">
        <f t="shared" si="19"/>
        <v>2.3418324201121998E-2</v>
      </c>
      <c r="BO100" s="1">
        <f t="shared" si="19"/>
        <v>2.5022787765479393E-2</v>
      </c>
      <c r="BP100" s="1">
        <f t="shared" si="19"/>
        <v>2.6209287622937505E-2</v>
      </c>
      <c r="BQ100" s="1">
        <f t="shared" si="19"/>
        <v>2.7023123416226813E-2</v>
      </c>
      <c r="BR100" s="1">
        <f t="shared" si="19"/>
        <v>2.75153146490692E-2</v>
      </c>
      <c r="BS100" s="1">
        <f t="shared" si="19"/>
        <v>2.7736835213589273E-2</v>
      </c>
      <c r="BT100" s="1">
        <f t="shared" si="19"/>
        <v>2.7735325081885476E-2</v>
      </c>
      <c r="BU100" s="1">
        <f t="shared" si="19"/>
        <v>2.7553466400090487E-2</v>
      </c>
      <c r="BV100" s="1">
        <f t="shared" si="19"/>
        <v>2.7228410295887073E-2</v>
      </c>
      <c r="BW100" s="1">
        <f t="shared" si="19"/>
        <v>2.6791825140250691E-2</v>
      </c>
      <c r="BX100" s="1">
        <f t="shared" si="19"/>
        <v>2.627028191401648E-2</v>
      </c>
      <c r="BY100" s="1">
        <f t="shared" si="19"/>
        <v>2.5685796815928308E-2</v>
      </c>
      <c r="BZ100" s="1">
        <f t="shared" si="19"/>
        <v>2.5056422575645998E-2</v>
      </c>
      <c r="CA100" s="1">
        <f t="shared" si="20"/>
        <v>2.4396826690879059E-2</v>
      </c>
      <c r="CB100" s="1">
        <f t="shared" si="12"/>
        <v>2.3718824405262184E-2</v>
      </c>
      <c r="CC100" s="1">
        <f t="shared" si="12"/>
        <v>2.3031852330234526E-2</v>
      </c>
      <c r="CD100" s="1">
        <f t="shared" si="12"/>
        <v>2.2343379212347081E-2</v>
      </c>
      <c r="CE100" s="1">
        <f t="shared" si="12"/>
        <v>2.1659256202986699E-2</v>
      </c>
      <c r="CF100" s="1">
        <f t="shared" si="12"/>
        <v>2.0984011919599199E-2</v>
      </c>
      <c r="CG100" s="1">
        <f t="shared" si="12"/>
        <v>2.0321098773217527E-2</v>
      </c>
      <c r="CH100" s="1">
        <f t="shared" si="12"/>
        <v>1.9673097222237312E-2</v>
      </c>
      <c r="CI100" s="1">
        <f t="shared" si="12"/>
        <v>1.9041884259667574E-2</v>
      </c>
      <c r="CJ100" s="1">
        <f t="shared" si="12"/>
        <v>1.8428771830771962E-2</v>
      </c>
      <c r="CO100" s="5">
        <v>13.5</v>
      </c>
      <c r="CP100" s="1">
        <f t="shared" si="13"/>
        <v>19480</v>
      </c>
      <c r="CQ100" s="1">
        <f t="shared" si="14"/>
        <v>19135</v>
      </c>
      <c r="CS100" s="5" t="e">
        <f t="shared" si="26"/>
        <v>#DIV/0!</v>
      </c>
      <c r="CT100" s="5">
        <f t="shared" si="26"/>
        <v>0</v>
      </c>
      <c r="CU100" s="5">
        <f t="shared" si="26"/>
        <v>0</v>
      </c>
      <c r="CV100" s="5">
        <f t="shared" si="26"/>
        <v>0</v>
      </c>
      <c r="CW100" s="5">
        <f t="shared" si="26"/>
        <v>6.7981176243847585E-11</v>
      </c>
      <c r="CX100" s="5">
        <f t="shared" si="26"/>
        <v>9.2804162843407312E-6</v>
      </c>
      <c r="CY100" s="5">
        <f t="shared" si="26"/>
        <v>5.1611817121133274E-3</v>
      </c>
      <c r="CZ100" s="5">
        <f t="shared" si="26"/>
        <v>0.21567713795373977</v>
      </c>
      <c r="DA100" s="5">
        <f t="shared" si="26"/>
        <v>2.2835043702138176</v>
      </c>
      <c r="DB100" s="5">
        <f t="shared" si="26"/>
        <v>10.945192691258647</v>
      </c>
      <c r="DC100" s="5">
        <f t="shared" si="26"/>
        <v>32.221014838941286</v>
      </c>
      <c r="DD100" s="5">
        <f t="shared" si="26"/>
        <v>69.219639334426233</v>
      </c>
      <c r="DE100" s="5">
        <f t="shared" si="26"/>
        <v>120.31637397800375</v>
      </c>
      <c r="DF100" s="5">
        <f t="shared" si="26"/>
        <v>180.52745385063744</v>
      </c>
      <c r="DG100" s="5">
        <f t="shared" si="26"/>
        <v>243.89908374833627</v>
      </c>
      <c r="DH100" s="5">
        <f t="shared" si="21"/>
        <v>305.25257405383735</v>
      </c>
      <c r="DI100" s="5">
        <f t="shared" si="21"/>
        <v>360.92954882109683</v>
      </c>
      <c r="DJ100" s="5">
        <f t="shared" si="21"/>
        <v>408.82893787711726</v>
      </c>
      <c r="DK100" s="5">
        <f t="shared" si="21"/>
        <v>448.10963358846942</v>
      </c>
      <c r="DL100" s="5">
        <f t="shared" si="21"/>
        <v>478.8110438924482</v>
      </c>
      <c r="DM100" s="5">
        <f t="shared" si="21"/>
        <v>501.51471866490914</v>
      </c>
      <c r="DN100" s="5">
        <f t="shared" si="21"/>
        <v>517.08746656950007</v>
      </c>
      <c r="DO100" s="5">
        <f t="shared" si="21"/>
        <v>526.50554580993912</v>
      </c>
      <c r="DP100" s="5">
        <f t="shared" si="21"/>
        <v>530.74434181203071</v>
      </c>
      <c r="DQ100" s="5">
        <f t="shared" si="21"/>
        <v>530.71544544187861</v>
      </c>
      <c r="DR100" s="5">
        <f t="shared" si="21"/>
        <v>527.23557956573143</v>
      </c>
      <c r="DS100" s="5">
        <f t="shared" si="21"/>
        <v>521.0156310117992</v>
      </c>
      <c r="DT100" s="5">
        <f t="shared" si="21"/>
        <v>512.66157405869694</v>
      </c>
      <c r="DU100" s="5">
        <f t="shared" si="21"/>
        <v>502.68184442470533</v>
      </c>
      <c r="DV100" s="5">
        <f t="shared" si="21"/>
        <v>491.49772207278818</v>
      </c>
      <c r="DW100" s="5">
        <f t="shared" si="21"/>
        <v>479.45464598498614</v>
      </c>
      <c r="DX100" s="5">
        <f t="shared" si="22"/>
        <v>466.8332787299708</v>
      </c>
      <c r="DY100" s="5">
        <f t="shared" si="17"/>
        <v>453.85970499469192</v>
      </c>
      <c r="DZ100" s="5">
        <f t="shared" si="17"/>
        <v>440.71449433903763</v>
      </c>
      <c r="EA100" s="5">
        <f t="shared" si="17"/>
        <v>427.54056122826137</v>
      </c>
      <c r="EB100" s="5">
        <f t="shared" si="17"/>
        <v>414.44986744415047</v>
      </c>
      <c r="EC100" s="5">
        <f t="shared" si="17"/>
        <v>401.52906808153068</v>
      </c>
      <c r="ED100" s="5">
        <f t="shared" si="17"/>
        <v>388.8442250255174</v>
      </c>
      <c r="EE100" s="5">
        <f t="shared" si="17"/>
        <v>376.44471534751096</v>
      </c>
      <c r="EF100" s="5">
        <f t="shared" si="17"/>
        <v>364.36645530873903</v>
      </c>
      <c r="EG100" s="5">
        <f t="shared" si="17"/>
        <v>352.63454898182147</v>
      </c>
    </row>
    <row r="101" spans="2:137" x14ac:dyDescent="0.25">
      <c r="B101" s="5">
        <f t="shared" si="6"/>
        <v>14</v>
      </c>
      <c r="C101" s="5"/>
      <c r="D101" s="1" t="e">
        <f t="shared" si="23"/>
        <v>#DIV/0!</v>
      </c>
      <c r="E101" s="1">
        <f t="shared" si="23"/>
        <v>1</v>
      </c>
      <c r="F101" s="1">
        <f t="shared" si="23"/>
        <v>1</v>
      </c>
      <c r="G101" s="1">
        <f t="shared" si="23"/>
        <v>1</v>
      </c>
      <c r="H101" s="1">
        <f t="shared" si="23"/>
        <v>1</v>
      </c>
      <c r="I101" s="1">
        <f t="shared" si="23"/>
        <v>0.99999999997989564</v>
      </c>
      <c r="J101" s="1">
        <f t="shared" si="23"/>
        <v>0.99999996269829006</v>
      </c>
      <c r="K101" s="1">
        <f t="shared" si="23"/>
        <v>0.99999651265764378</v>
      </c>
      <c r="L101" s="1">
        <f t="shared" si="23"/>
        <v>0.99993368719231124</v>
      </c>
      <c r="M101" s="1">
        <f t="shared" si="23"/>
        <v>0.99950048779203182</v>
      </c>
      <c r="N101" s="1">
        <f t="shared" si="23"/>
        <v>0.99788250522936717</v>
      </c>
      <c r="O101" s="1">
        <f t="shared" si="23"/>
        <v>0.99383496106751146</v>
      </c>
      <c r="P101" s="1">
        <f t="shared" si="23"/>
        <v>0.98610264392523161</v>
      </c>
      <c r="Q101" s="1">
        <f t="shared" si="23"/>
        <v>0.97383948081159355</v>
      </c>
      <c r="R101" s="1">
        <f t="shared" si="23"/>
        <v>0.9567860817362277</v>
      </c>
      <c r="S101" s="1">
        <f t="shared" si="23"/>
        <v>0.93521468146599684</v>
      </c>
      <c r="T101" s="1">
        <f t="shared" si="18"/>
        <v>0.90975994442769093</v>
      </c>
      <c r="U101" s="1">
        <f t="shared" si="18"/>
        <v>0.88123758709182176</v>
      </c>
      <c r="V101" s="1">
        <f t="shared" si="18"/>
        <v>0.85050160618917048</v>
      </c>
      <c r="W101" s="1">
        <f t="shared" si="18"/>
        <v>0.81835202242746541</v>
      </c>
      <c r="X101" s="1">
        <f t="shared" si="18"/>
        <v>0.78548602693873804</v>
      </c>
      <c r="Y101" s="1">
        <f t="shared" si="18"/>
        <v>0.75247987857608445</v>
      </c>
      <c r="Z101" s="1">
        <f t="shared" si="18"/>
        <v>0.71978978981531849</v>
      </c>
      <c r="AA101" s="1">
        <f t="shared" si="18"/>
        <v>0.68776299283942155</v>
      </c>
      <c r="AB101" s="1">
        <f t="shared" si="18"/>
        <v>0.6566531666787816</v>
      </c>
      <c r="AC101" s="1">
        <f t="shared" si="18"/>
        <v>0.62663674384797141</v>
      </c>
      <c r="AD101" s="1">
        <f t="shared" si="18"/>
        <v>0.59782822333076646</v>
      </c>
      <c r="AE101" s="1">
        <f t="shared" si="18"/>
        <v>0.57029363208465411</v>
      </c>
      <c r="AF101" s="1">
        <f t="shared" si="18"/>
        <v>0.54406187223400382</v>
      </c>
      <c r="AG101" s="1">
        <f t="shared" si="18"/>
        <v>0.51913401197137721</v>
      </c>
      <c r="AH101" s="1">
        <f t="shared" si="18"/>
        <v>0.49549073103567542</v>
      </c>
      <c r="AI101" s="1">
        <f t="shared" si="24"/>
        <v>0.47309818732140496</v>
      </c>
      <c r="AJ101" s="1">
        <f t="shared" si="24"/>
        <v>0.45191257432271748</v>
      </c>
      <c r="AK101" s="1">
        <f t="shared" si="24"/>
        <v>0.43188361655074603</v>
      </c>
      <c r="AL101" s="1">
        <f t="shared" si="24"/>
        <v>0.4129572171708632</v>
      </c>
      <c r="AM101" s="1">
        <f t="shared" si="24"/>
        <v>0.39507743723572908</v>
      </c>
      <c r="AN101" s="1">
        <f t="shared" si="24"/>
        <v>0.37818795321085186</v>
      </c>
      <c r="AO101" s="1">
        <f t="shared" si="24"/>
        <v>0.36223311078679732</v>
      </c>
      <c r="AP101" s="1">
        <f t="shared" si="24"/>
        <v>0.34715866873188828</v>
      </c>
      <c r="AQ101" s="1">
        <f t="shared" si="24"/>
        <v>0.33291230658719462</v>
      </c>
      <c r="AR101" s="1">
        <f t="shared" si="24"/>
        <v>0.31944395387213875</v>
      </c>
      <c r="AV101" s="1" t="e">
        <f t="shared" si="25"/>
        <v>#DIV/0!</v>
      </c>
      <c r="AW101" s="1">
        <f t="shared" si="25"/>
        <v>0</v>
      </c>
      <c r="AX101" s="1">
        <f t="shared" si="25"/>
        <v>0</v>
      </c>
      <c r="AY101" s="1">
        <f t="shared" si="25"/>
        <v>0</v>
      </c>
      <c r="AZ101" s="1">
        <f t="shared" si="25"/>
        <v>0</v>
      </c>
      <c r="BA101" s="1">
        <f t="shared" si="25"/>
        <v>9.3056562455728908E-11</v>
      </c>
      <c r="BB101" s="1">
        <f t="shared" si="25"/>
        <v>8.6533660792476041E-8</v>
      </c>
      <c r="BC101" s="1">
        <f t="shared" si="25"/>
        <v>4.9334953274859927E-6</v>
      </c>
      <c r="BD101" s="1">
        <f t="shared" si="25"/>
        <v>6.392142290612135E-5</v>
      </c>
      <c r="BE101" s="1">
        <f t="shared" si="25"/>
        <v>3.5192613483703283E-4</v>
      </c>
      <c r="BF101" s="1">
        <f t="shared" si="25"/>
        <v>1.1440556380679645E-3</v>
      </c>
      <c r="BG101" s="1">
        <f t="shared" si="25"/>
        <v>2.6450154862762698E-3</v>
      </c>
      <c r="BH101" s="1">
        <f t="shared" si="25"/>
        <v>4.8617084474724681E-3</v>
      </c>
      <c r="BI101" s="1">
        <f t="shared" si="25"/>
        <v>7.6189881085177991E-3</v>
      </c>
      <c r="BJ101" s="1">
        <f t="shared" si="25"/>
        <v>1.0655070631113706E-2</v>
      </c>
      <c r="BK101" s="1">
        <f t="shared" si="19"/>
        <v>1.3712059985473757E-2</v>
      </c>
      <c r="BL101" s="1">
        <f t="shared" si="19"/>
        <v>1.6587007101061424E-2</v>
      </c>
      <c r="BM101" s="1">
        <f t="shared" si="19"/>
        <v>1.9146746867719888E-2</v>
      </c>
      <c r="BN101" s="1">
        <f t="shared" si="19"/>
        <v>2.1321442342100538E-2</v>
      </c>
      <c r="BO101" s="1">
        <f t="shared" si="19"/>
        <v>2.308971776978741E-2</v>
      </c>
      <c r="BP101" s="1">
        <f t="shared" si="19"/>
        <v>2.446298229765187E-2</v>
      </c>
      <c r="BQ101" s="1">
        <f t="shared" si="19"/>
        <v>2.54722985904412E-2</v>
      </c>
      <c r="BR101" s="1">
        <f t="shared" si="19"/>
        <v>2.615866899520447E-2</v>
      </c>
      <c r="BS101" s="1">
        <f t="shared" si="19"/>
        <v>2.656645845150607E-2</v>
      </c>
      <c r="BT101" s="1">
        <f t="shared" si="19"/>
        <v>2.6739284132909713E-2</v>
      </c>
      <c r="BU101" s="1">
        <f t="shared" si="19"/>
        <v>2.6717677669670037E-2</v>
      </c>
      <c r="BV101" s="1">
        <f t="shared" si="19"/>
        <v>2.653794080087557E-2</v>
      </c>
      <c r="BW101" s="1">
        <f t="shared" si="19"/>
        <v>2.6231759850650294E-2</v>
      </c>
      <c r="BX101" s="1">
        <f t="shared" si="19"/>
        <v>2.5826273754957718E-2</v>
      </c>
      <c r="BY101" s="1">
        <f t="shared" si="19"/>
        <v>2.5344391432435831E-2</v>
      </c>
      <c r="BZ101" s="1">
        <f t="shared" si="19"/>
        <v>2.4805227578870936E-2</v>
      </c>
      <c r="CA101" s="1">
        <f t="shared" si="20"/>
        <v>2.4224576554116029E-2</v>
      </c>
      <c r="CB101" s="1">
        <f t="shared" si="12"/>
        <v>2.3615377676488358E-2</v>
      </c>
      <c r="CC101" s="1">
        <f t="shared" si="12"/>
        <v>2.298814690592077E-2</v>
      </c>
      <c r="CD101" s="1">
        <f t="shared" si="12"/>
        <v>2.2351363402186353E-2</v>
      </c>
      <c r="CE101" s="1">
        <f t="shared" ref="CE101:CJ113" si="27">AM101-AM100</f>
        <v>2.1711807547271089E-2</v>
      </c>
      <c r="CF101" s="1">
        <f t="shared" si="27"/>
        <v>2.1074851636025294E-2</v>
      </c>
      <c r="CG101" s="1">
        <f t="shared" si="27"/>
        <v>2.0444706857814299E-2</v>
      </c>
      <c r="CH101" s="1">
        <f t="shared" si="27"/>
        <v>1.9824631265545567E-2</v>
      </c>
      <c r="CI101" s="1">
        <f t="shared" si="27"/>
        <v>1.9217103707851679E-2</v>
      </c>
      <c r="CJ101" s="1">
        <f t="shared" si="27"/>
        <v>1.8623968534606128E-2</v>
      </c>
      <c r="CO101" s="5">
        <v>14</v>
      </c>
      <c r="CP101" s="1">
        <f t="shared" si="13"/>
        <v>20030</v>
      </c>
      <c r="CQ101" s="1">
        <f t="shared" si="14"/>
        <v>19755</v>
      </c>
      <c r="CS101" s="5" t="e">
        <f t="shared" si="26"/>
        <v>#DIV/0!</v>
      </c>
      <c r="CT101" s="5">
        <f t="shared" si="26"/>
        <v>0</v>
      </c>
      <c r="CU101" s="5">
        <f t="shared" si="26"/>
        <v>0</v>
      </c>
      <c r="CV101" s="5">
        <f t="shared" si="26"/>
        <v>0</v>
      </c>
      <c r="CW101" s="5">
        <f t="shared" si="26"/>
        <v>0</v>
      </c>
      <c r="CX101" s="5">
        <f t="shared" si="26"/>
        <v>1.8383323913129246E-6</v>
      </c>
      <c r="CY101" s="5">
        <f t="shared" si="26"/>
        <v>1.7094724689553642E-3</v>
      </c>
      <c r="CZ101" s="5">
        <f t="shared" si="26"/>
        <v>9.7461200194485786E-2</v>
      </c>
      <c r="DA101" s="5">
        <f t="shared" si="26"/>
        <v>1.2627677095104273</v>
      </c>
      <c r="DB101" s="5">
        <f t="shared" si="26"/>
        <v>6.9523007937055841</v>
      </c>
      <c r="DC101" s="5">
        <f t="shared" si="26"/>
        <v>22.60081913003264</v>
      </c>
      <c r="DD101" s="5">
        <f t="shared" si="26"/>
        <v>52.252280931387709</v>
      </c>
      <c r="DE101" s="5">
        <f t="shared" si="26"/>
        <v>96.043050379818609</v>
      </c>
      <c r="DF101" s="5">
        <f t="shared" si="26"/>
        <v>150.51311008376911</v>
      </c>
      <c r="DG101" s="5">
        <f t="shared" si="26"/>
        <v>210.49092031765124</v>
      </c>
      <c r="DH101" s="5">
        <f t="shared" si="21"/>
        <v>270.88174501303405</v>
      </c>
      <c r="DI101" s="5">
        <f t="shared" si="21"/>
        <v>327.67632528146845</v>
      </c>
      <c r="DJ101" s="5">
        <f t="shared" si="21"/>
        <v>378.24398437180639</v>
      </c>
      <c r="DK101" s="5">
        <f t="shared" si="21"/>
        <v>421.20509346819614</v>
      </c>
      <c r="DL101" s="5">
        <f t="shared" si="21"/>
        <v>456.13737454215027</v>
      </c>
      <c r="DM101" s="5">
        <f t="shared" si="21"/>
        <v>483.26621529011271</v>
      </c>
      <c r="DN101" s="5">
        <f t="shared" si="21"/>
        <v>503.2052586541659</v>
      </c>
      <c r="DO101" s="5">
        <f t="shared" si="21"/>
        <v>516.7645060002643</v>
      </c>
      <c r="DP101" s="5">
        <f t="shared" si="21"/>
        <v>524.82038670950237</v>
      </c>
      <c r="DQ101" s="5">
        <f t="shared" si="21"/>
        <v>528.23455804563139</v>
      </c>
      <c r="DR101" s="5">
        <f t="shared" si="21"/>
        <v>527.80772236433154</v>
      </c>
      <c r="DS101" s="5">
        <f t="shared" si="21"/>
        <v>524.25702052129691</v>
      </c>
      <c r="DT101" s="5">
        <f t="shared" si="21"/>
        <v>518.20841584959658</v>
      </c>
      <c r="DU101" s="5">
        <f t="shared" si="21"/>
        <v>510.19803802918972</v>
      </c>
      <c r="DV101" s="5">
        <f t="shared" si="21"/>
        <v>500.67845274776982</v>
      </c>
      <c r="DW101" s="5">
        <f t="shared" si="21"/>
        <v>490.02727082059533</v>
      </c>
      <c r="DX101" s="5">
        <f t="shared" si="22"/>
        <v>478.55650982656215</v>
      </c>
      <c r="DY101" s="5">
        <f t="shared" si="17"/>
        <v>466.52178599902754</v>
      </c>
      <c r="DZ101" s="5">
        <f t="shared" si="17"/>
        <v>454.13084212646481</v>
      </c>
      <c r="EA101" s="5">
        <f t="shared" si="17"/>
        <v>441.55118401019138</v>
      </c>
      <c r="EB101" s="5">
        <f t="shared" ref="EB101:EG113" si="28">$CQ101*CE101</f>
        <v>428.91675809634035</v>
      </c>
      <c r="EC101" s="5">
        <f t="shared" si="28"/>
        <v>416.33369406967967</v>
      </c>
      <c r="ED101" s="5">
        <f t="shared" si="28"/>
        <v>403.88518397612148</v>
      </c>
      <c r="EE101" s="5">
        <f t="shared" si="28"/>
        <v>391.63559065085269</v>
      </c>
      <c r="EF101" s="5">
        <f t="shared" si="28"/>
        <v>379.63388374860995</v>
      </c>
      <c r="EG101" s="5">
        <f t="shared" si="28"/>
        <v>367.91649840114405</v>
      </c>
    </row>
    <row r="102" spans="2:137" x14ac:dyDescent="0.25">
      <c r="B102" s="5">
        <f t="shared" si="6"/>
        <v>14.5</v>
      </c>
      <c r="D102" s="1" t="e">
        <f t="shared" si="23"/>
        <v>#DIV/0!</v>
      </c>
      <c r="E102" s="1">
        <f t="shared" si="23"/>
        <v>1</v>
      </c>
      <c r="F102" s="1">
        <f t="shared" si="23"/>
        <v>1</v>
      </c>
      <c r="G102" s="1">
        <f t="shared" si="23"/>
        <v>1</v>
      </c>
      <c r="H102" s="1">
        <f t="shared" si="23"/>
        <v>1</v>
      </c>
      <c r="I102" s="1">
        <f t="shared" si="23"/>
        <v>0.99999999999664579</v>
      </c>
      <c r="J102" s="1">
        <f t="shared" si="23"/>
        <v>0.99999998924369515</v>
      </c>
      <c r="K102" s="1">
        <f t="shared" si="23"/>
        <v>0.99999860134157603</v>
      </c>
      <c r="L102" s="1">
        <f t="shared" si="23"/>
        <v>0.9999670534082995</v>
      </c>
      <c r="M102" s="1">
        <f t="shared" si="23"/>
        <v>0.99971258003418695</v>
      </c>
      <c r="N102" s="1">
        <f t="shared" si="23"/>
        <v>0.99864668555925207</v>
      </c>
      <c r="O102" s="1">
        <f t="shared" si="23"/>
        <v>0.99574151484904316</v>
      </c>
      <c r="P102" s="1">
        <f t="shared" si="23"/>
        <v>0.98981606133469235</v>
      </c>
      <c r="Q102" s="1">
        <f t="shared" si="23"/>
        <v>0.9799274388076713</v>
      </c>
      <c r="R102" s="1">
        <f t="shared" si="23"/>
        <v>0.96561033728841483</v>
      </c>
      <c r="S102" s="1">
        <f t="shared" si="23"/>
        <v>0.94690347534074992</v>
      </c>
      <c r="T102" s="1">
        <f t="shared" si="18"/>
        <v>0.92423779195166422</v>
      </c>
      <c r="U102" s="1">
        <f t="shared" si="18"/>
        <v>0.89828045707427295</v>
      </c>
      <c r="V102" s="1">
        <f t="shared" si="18"/>
        <v>0.86979452886255437</v>
      </c>
      <c r="W102" s="1">
        <f t="shared" si="18"/>
        <v>0.83953748103034875</v>
      </c>
      <c r="X102" s="1">
        <f t="shared" si="18"/>
        <v>0.80819952472099355</v>
      </c>
      <c r="Y102" s="1">
        <f t="shared" si="18"/>
        <v>0.77637337038781096</v>
      </c>
      <c r="Z102" s="1">
        <f t="shared" si="18"/>
        <v>0.7445453665730899</v>
      </c>
      <c r="AA102" s="1">
        <f t="shared" si="18"/>
        <v>0.71309948601791584</v>
      </c>
      <c r="AB102" s="1">
        <f t="shared" si="18"/>
        <v>0.68232799525064869</v>
      </c>
      <c r="AC102" s="1">
        <f t="shared" si="18"/>
        <v>0.65244479687062185</v>
      </c>
      <c r="AD102" s="1">
        <f t="shared" si="18"/>
        <v>0.62359906146999455</v>
      </c>
      <c r="AE102" s="1">
        <f t="shared" si="18"/>
        <v>0.59588787476090888</v>
      </c>
      <c r="AF102" s="1">
        <f t="shared" si="18"/>
        <v>0.5693673254917726</v>
      </c>
      <c r="AG102" s="1">
        <f t="shared" si="18"/>
        <v>0.54406187223400382</v>
      </c>
      <c r="AH102" s="1">
        <f t="shared" si="18"/>
        <v>0.51997205137039804</v>
      </c>
      <c r="AI102" s="1">
        <f t="shared" si="24"/>
        <v>0.49708069638573837</v>
      </c>
      <c r="AJ102" s="1">
        <f t="shared" si="24"/>
        <v>0.475357878047317</v>
      </c>
      <c r="AK102" s="1">
        <f t="shared" si="24"/>
        <v>0.45476477699588524</v>
      </c>
      <c r="AL102" s="1">
        <f t="shared" si="24"/>
        <v>0.43525668340361723</v>
      </c>
      <c r="AM102" s="1">
        <f t="shared" si="24"/>
        <v>0.41678529366001116</v>
      </c>
      <c r="AN102" s="1">
        <f t="shared" si="24"/>
        <v>0.39930044760565853</v>
      </c>
      <c r="AO102" s="1">
        <f t="shared" si="24"/>
        <v>0.38275142478229596</v>
      </c>
      <c r="AP102" s="1">
        <f t="shared" si="24"/>
        <v>0.3670878959168471</v>
      </c>
      <c r="AQ102" s="1">
        <f t="shared" si="24"/>
        <v>0.35226060685434402</v>
      </c>
      <c r="AR102" s="1">
        <f t="shared" si="24"/>
        <v>0.33822185633930146</v>
      </c>
      <c r="AV102" s="1" t="e">
        <f t="shared" si="25"/>
        <v>#DIV/0!</v>
      </c>
      <c r="AW102" s="1">
        <f t="shared" si="25"/>
        <v>0</v>
      </c>
      <c r="AX102" s="1">
        <f t="shared" si="25"/>
        <v>0</v>
      </c>
      <c r="AY102" s="1">
        <f t="shared" si="25"/>
        <v>0</v>
      </c>
      <c r="AZ102" s="1">
        <f t="shared" si="25"/>
        <v>0</v>
      </c>
      <c r="BA102" s="1">
        <f t="shared" si="25"/>
        <v>1.6750156817124662E-11</v>
      </c>
      <c r="BB102" s="1">
        <f t="shared" si="25"/>
        <v>2.6545405096278785E-8</v>
      </c>
      <c r="BC102" s="1">
        <f t="shared" si="25"/>
        <v>2.0886839322553641E-6</v>
      </c>
      <c r="BD102" s="1">
        <f t="shared" si="25"/>
        <v>3.3366215988261949E-5</v>
      </c>
      <c r="BE102" s="1">
        <f t="shared" si="25"/>
        <v>2.1209224215512634E-4</v>
      </c>
      <c r="BF102" s="1">
        <f t="shared" si="25"/>
        <v>7.6418032988490037E-4</v>
      </c>
      <c r="BG102" s="1">
        <f t="shared" si="25"/>
        <v>1.9065537815317057E-3</v>
      </c>
      <c r="BH102" s="1">
        <f t="shared" si="25"/>
        <v>3.7134174094607397E-3</v>
      </c>
      <c r="BI102" s="1">
        <f t="shared" si="25"/>
        <v>6.087957996077753E-3</v>
      </c>
      <c r="BJ102" s="1">
        <f t="shared" si="25"/>
        <v>8.8242555521871324E-3</v>
      </c>
      <c r="BK102" s="1">
        <f t="shared" si="19"/>
        <v>1.1688793874753078E-2</v>
      </c>
      <c r="BL102" s="1">
        <f t="shared" si="19"/>
        <v>1.4477847523973297E-2</v>
      </c>
      <c r="BM102" s="1">
        <f t="shared" si="19"/>
        <v>1.7042869982451192E-2</v>
      </c>
      <c r="BN102" s="1">
        <f t="shared" si="19"/>
        <v>1.9292922673383894E-2</v>
      </c>
      <c r="BO102" s="1">
        <f t="shared" si="19"/>
        <v>2.1185458602883345E-2</v>
      </c>
      <c r="BP102" s="1">
        <f t="shared" si="19"/>
        <v>2.271349778225551E-2</v>
      </c>
      <c r="BQ102" s="1">
        <f t="shared" si="19"/>
        <v>2.3893491811726508E-2</v>
      </c>
      <c r="BR102" s="1">
        <f t="shared" si="19"/>
        <v>2.4755576757771403E-2</v>
      </c>
      <c r="BS102" s="1">
        <f t="shared" si="19"/>
        <v>2.533649317849429E-2</v>
      </c>
      <c r="BT102" s="1">
        <f t="shared" si="19"/>
        <v>2.5674828571867092E-2</v>
      </c>
      <c r="BU102" s="1">
        <f t="shared" si="19"/>
        <v>2.5808053022650435E-2</v>
      </c>
      <c r="BV102" s="1">
        <f t="shared" si="19"/>
        <v>2.5770838139228092E-2</v>
      </c>
      <c r="BW102" s="1">
        <f t="shared" si="19"/>
        <v>2.5594242676254764E-2</v>
      </c>
      <c r="BX102" s="1">
        <f t="shared" si="19"/>
        <v>2.5305453257768784E-2</v>
      </c>
      <c r="BY102" s="1">
        <f t="shared" si="19"/>
        <v>2.4927860262626611E-2</v>
      </c>
      <c r="BZ102" s="1">
        <f t="shared" si="19"/>
        <v>2.4481320334722612E-2</v>
      </c>
      <c r="CA102" s="1">
        <f t="shared" si="20"/>
        <v>2.3982509064333413E-2</v>
      </c>
      <c r="CB102" s="1">
        <f t="shared" si="20"/>
        <v>2.344530372459952E-2</v>
      </c>
      <c r="CC102" s="1">
        <f t="shared" si="20"/>
        <v>2.2881160445139215E-2</v>
      </c>
      <c r="CD102" s="1">
        <f t="shared" si="20"/>
        <v>2.2299466232754028E-2</v>
      </c>
      <c r="CE102" s="1">
        <f t="shared" si="27"/>
        <v>2.1707856424282079E-2</v>
      </c>
      <c r="CF102" s="1">
        <f t="shared" si="27"/>
        <v>2.1112494394806669E-2</v>
      </c>
      <c r="CG102" s="1">
        <f t="shared" si="27"/>
        <v>2.0518313995498638E-2</v>
      </c>
      <c r="CH102" s="1">
        <f t="shared" si="27"/>
        <v>1.992922718495882E-2</v>
      </c>
      <c r="CI102" s="1">
        <f t="shared" si="27"/>
        <v>1.9348300267149399E-2</v>
      </c>
      <c r="CJ102" s="1">
        <f t="shared" si="27"/>
        <v>1.877790246716271E-2</v>
      </c>
      <c r="CO102" s="5">
        <v>14.5</v>
      </c>
      <c r="CP102" s="1">
        <f t="shared" si="13"/>
        <v>20330</v>
      </c>
      <c r="CQ102" s="1">
        <f t="shared" si="14"/>
        <v>20180</v>
      </c>
      <c r="CS102" s="5" t="e">
        <f t="shared" si="26"/>
        <v>#DIV/0!</v>
      </c>
      <c r="CT102" s="5">
        <f t="shared" si="26"/>
        <v>0</v>
      </c>
      <c r="CU102" s="5">
        <f t="shared" si="26"/>
        <v>0</v>
      </c>
      <c r="CV102" s="5">
        <f t="shared" si="26"/>
        <v>0</v>
      </c>
      <c r="CW102" s="5">
        <f t="shared" si="26"/>
        <v>0</v>
      </c>
      <c r="CX102" s="5">
        <f t="shared" si="26"/>
        <v>3.3801816456957567E-7</v>
      </c>
      <c r="CY102" s="5">
        <f t="shared" si="26"/>
        <v>5.3568627484290587E-4</v>
      </c>
      <c r="CZ102" s="5">
        <f t="shared" si="26"/>
        <v>4.2149641752913247E-2</v>
      </c>
      <c r="DA102" s="5">
        <f t="shared" si="26"/>
        <v>0.67333023864312613</v>
      </c>
      <c r="DB102" s="5">
        <f t="shared" si="26"/>
        <v>4.2800214466904496</v>
      </c>
      <c r="DC102" s="5">
        <f t="shared" si="26"/>
        <v>15.42115905707729</v>
      </c>
      <c r="DD102" s="5">
        <f t="shared" si="26"/>
        <v>38.474255311309818</v>
      </c>
      <c r="DE102" s="5">
        <f t="shared" si="26"/>
        <v>74.936763322917727</v>
      </c>
      <c r="DF102" s="5">
        <f t="shared" si="26"/>
        <v>122.85499236084905</v>
      </c>
      <c r="DG102" s="5">
        <f t="shared" si="26"/>
        <v>178.07347704313634</v>
      </c>
      <c r="DH102" s="5">
        <f t="shared" si="21"/>
        <v>235.87986039251712</v>
      </c>
      <c r="DI102" s="5">
        <f t="shared" si="21"/>
        <v>292.16296303378112</v>
      </c>
      <c r="DJ102" s="5">
        <f t="shared" si="21"/>
        <v>343.92511624586507</v>
      </c>
      <c r="DK102" s="5">
        <f t="shared" si="21"/>
        <v>389.33117954888701</v>
      </c>
      <c r="DL102" s="5">
        <f t="shared" si="21"/>
        <v>427.52255460618591</v>
      </c>
      <c r="DM102" s="5">
        <f t="shared" si="21"/>
        <v>458.35838524591617</v>
      </c>
      <c r="DN102" s="5">
        <f t="shared" si="21"/>
        <v>482.17066476064093</v>
      </c>
      <c r="DO102" s="5">
        <f t="shared" si="21"/>
        <v>499.56753897182688</v>
      </c>
      <c r="DP102" s="5">
        <f t="shared" si="21"/>
        <v>511.29043234201475</v>
      </c>
      <c r="DQ102" s="5">
        <f t="shared" si="21"/>
        <v>518.11804058027792</v>
      </c>
      <c r="DR102" s="5">
        <f t="shared" si="21"/>
        <v>520.80650999708575</v>
      </c>
      <c r="DS102" s="5">
        <f t="shared" si="21"/>
        <v>520.05551364962287</v>
      </c>
      <c r="DT102" s="5">
        <f t="shared" si="21"/>
        <v>516.49181720682111</v>
      </c>
      <c r="DU102" s="5">
        <f t="shared" si="21"/>
        <v>510.66404674177409</v>
      </c>
      <c r="DV102" s="5">
        <f t="shared" si="21"/>
        <v>503.04422009980499</v>
      </c>
      <c r="DW102" s="5">
        <f t="shared" si="21"/>
        <v>494.03304435470233</v>
      </c>
      <c r="DX102" s="5">
        <f t="shared" si="22"/>
        <v>483.96703291824826</v>
      </c>
      <c r="DY102" s="5">
        <f t="shared" si="22"/>
        <v>473.12622916241833</v>
      </c>
      <c r="DZ102" s="5">
        <f t="shared" si="22"/>
        <v>461.74181778290938</v>
      </c>
      <c r="EA102" s="5">
        <f t="shared" si="22"/>
        <v>450.00322857697631</v>
      </c>
      <c r="EB102" s="5">
        <f t="shared" si="28"/>
        <v>438.06454264201238</v>
      </c>
      <c r="EC102" s="5">
        <f t="shared" si="28"/>
        <v>426.05013688719856</v>
      </c>
      <c r="ED102" s="5">
        <f t="shared" si="28"/>
        <v>414.05957642916252</v>
      </c>
      <c r="EE102" s="5">
        <f t="shared" si="28"/>
        <v>402.17180459246896</v>
      </c>
      <c r="EF102" s="5">
        <f t="shared" si="28"/>
        <v>390.44869939107485</v>
      </c>
      <c r="EG102" s="5">
        <f t="shared" si="28"/>
        <v>378.93807178734352</v>
      </c>
    </row>
    <row r="103" spans="2:137" x14ac:dyDescent="0.25">
      <c r="B103" s="5">
        <f t="shared" si="6"/>
        <v>15</v>
      </c>
      <c r="D103" s="1" t="e">
        <f t="shared" si="23"/>
        <v>#DIV/0!</v>
      </c>
      <c r="E103" s="1">
        <f t="shared" si="23"/>
        <v>1</v>
      </c>
      <c r="F103" s="1">
        <f t="shared" si="23"/>
        <v>1</v>
      </c>
      <c r="G103" s="1">
        <f t="shared" si="23"/>
        <v>1</v>
      </c>
      <c r="H103" s="1">
        <f t="shared" si="23"/>
        <v>1</v>
      </c>
      <c r="I103" s="1">
        <f t="shared" si="23"/>
        <v>0.99999999999947442</v>
      </c>
      <c r="J103" s="1">
        <f t="shared" si="23"/>
        <v>0.99999999703074305</v>
      </c>
      <c r="K103" s="1">
        <f t="shared" si="23"/>
        <v>0.9999994567414896</v>
      </c>
      <c r="L103" s="1">
        <f t="shared" si="23"/>
        <v>0.99998402781319062</v>
      </c>
      <c r="M103" s="1">
        <f t="shared" si="23"/>
        <v>0.99983779445975174</v>
      </c>
      <c r="N103" s="1">
        <f t="shared" si="23"/>
        <v>0.99914856165719479</v>
      </c>
      <c r="O103" s="1">
        <f t="shared" si="23"/>
        <v>0.99709640170901337</v>
      </c>
      <c r="P103" s="1">
        <f t="shared" si="23"/>
        <v>0.99261820556265634</v>
      </c>
      <c r="Q103" s="1">
        <f t="shared" si="23"/>
        <v>0.98474112181973517</v>
      </c>
      <c r="R103" s="1">
        <f t="shared" si="23"/>
        <v>0.97285113770905629</v>
      </c>
      <c r="S103" s="1">
        <f t="shared" si="23"/>
        <v>0.9567860817362277</v>
      </c>
      <c r="T103" s="1">
        <f t="shared" si="18"/>
        <v>0.93678195005401188</v>
      </c>
      <c r="U103" s="1">
        <f t="shared" si="18"/>
        <v>0.91334985881212694</v>
      </c>
      <c r="V103" s="1">
        <f t="shared" si="18"/>
        <v>0.88714613925356789</v>
      </c>
      <c r="W103" s="1">
        <f t="shared" si="18"/>
        <v>0.85886753521140557</v>
      </c>
      <c r="X103" s="1">
        <f t="shared" si="18"/>
        <v>0.82918016384706994</v>
      </c>
      <c r="Y103" s="1">
        <f t="shared" si="18"/>
        <v>0.79867875133191746</v>
      </c>
      <c r="Z103" s="1">
        <f t="shared" si="18"/>
        <v>0.76786847045829409</v>
      </c>
      <c r="AA103" s="1">
        <f t="shared" si="18"/>
        <v>0.73716167167191382</v>
      </c>
      <c r="AB103" s="1">
        <f t="shared" si="18"/>
        <v>0.70688335116673828</v>
      </c>
      <c r="AC103" s="1">
        <f t="shared" si="18"/>
        <v>0.67728101673295105</v>
      </c>
      <c r="AD103" s="1">
        <f t="shared" si="18"/>
        <v>0.64853615858363167</v>
      </c>
      <c r="AE103" s="1">
        <f t="shared" si="18"/>
        <v>0.6207756749116955</v>
      </c>
      <c r="AF103" s="1">
        <f t="shared" si="18"/>
        <v>0.59408237518571227</v>
      </c>
      <c r="AG103" s="1">
        <f t="shared" si="18"/>
        <v>0.56850417325899305</v>
      </c>
      <c r="AH103" s="1">
        <f t="shared" si="18"/>
        <v>0.54406187223400382</v>
      </c>
      <c r="AI103" s="1">
        <f t="shared" si="24"/>
        <v>0.52075560184945524</v>
      </c>
      <c r="AJ103" s="1">
        <f t="shared" si="24"/>
        <v>0.49857004611640976</v>
      </c>
      <c r="AK103" s="1">
        <f t="shared" si="24"/>
        <v>0.47747862727220747</v>
      </c>
      <c r="AL103" s="1">
        <f t="shared" si="24"/>
        <v>0.45744681328984649</v>
      </c>
      <c r="AM103" s="1">
        <f t="shared" si="24"/>
        <v>0.43843470345876834</v>
      </c>
      <c r="AN103" s="1">
        <f t="shared" si="24"/>
        <v>0.42039902784341832</v>
      </c>
      <c r="AO103" s="1">
        <f t="shared" si="24"/>
        <v>0.40329467620927872</v>
      </c>
      <c r="AP103" s="1">
        <f t="shared" si="24"/>
        <v>0.38707585265544631</v>
      </c>
      <c r="AQ103" s="1">
        <f t="shared" si="24"/>
        <v>0.37169693482490584</v>
      </c>
      <c r="AR103" s="1">
        <f t="shared" si="24"/>
        <v>0.35711310157482656</v>
      </c>
      <c r="AV103" s="1" t="e">
        <f t="shared" si="25"/>
        <v>#DIV/0!</v>
      </c>
      <c r="AW103" s="1">
        <f t="shared" si="25"/>
        <v>0</v>
      </c>
      <c r="AX103" s="1">
        <f t="shared" si="25"/>
        <v>0</v>
      </c>
      <c r="AY103" s="1">
        <f t="shared" si="25"/>
        <v>0</v>
      </c>
      <c r="AZ103" s="1">
        <f t="shared" si="25"/>
        <v>0</v>
      </c>
      <c r="BA103" s="1">
        <f t="shared" si="25"/>
        <v>2.8286262221399738E-12</v>
      </c>
      <c r="BB103" s="1">
        <f t="shared" si="25"/>
        <v>7.787047895391197E-9</v>
      </c>
      <c r="BC103" s="1">
        <f t="shared" si="25"/>
        <v>8.5539991356853307E-7</v>
      </c>
      <c r="BD103" s="1">
        <f t="shared" si="25"/>
        <v>1.6974404891123562E-5</v>
      </c>
      <c r="BE103" s="1">
        <f t="shared" si="25"/>
        <v>1.2521442556479023E-4</v>
      </c>
      <c r="BF103" s="1">
        <f t="shared" si="25"/>
        <v>5.018760979427217E-4</v>
      </c>
      <c r="BG103" s="1">
        <f t="shared" si="25"/>
        <v>1.3548868599702057E-3</v>
      </c>
      <c r="BH103" s="1">
        <f t="shared" si="25"/>
        <v>2.8021442279639874E-3</v>
      </c>
      <c r="BI103" s="1">
        <f t="shared" si="25"/>
        <v>4.813683012063863E-3</v>
      </c>
      <c r="BJ103" s="1">
        <f t="shared" si="25"/>
        <v>7.2408004206414578E-3</v>
      </c>
      <c r="BK103" s="1">
        <f t="shared" si="19"/>
        <v>9.8826063954777776E-3</v>
      </c>
      <c r="BL103" s="1">
        <f t="shared" si="19"/>
        <v>1.2544158102347658E-2</v>
      </c>
      <c r="BM103" s="1">
        <f t="shared" si="19"/>
        <v>1.5069401737853982E-2</v>
      </c>
      <c r="BN103" s="1">
        <f t="shared" si="19"/>
        <v>1.7351610391013517E-2</v>
      </c>
      <c r="BO103" s="1">
        <f t="shared" si="19"/>
        <v>1.9330054181056822E-2</v>
      </c>
      <c r="BP103" s="1">
        <f t="shared" si="19"/>
        <v>2.0980639126076395E-2</v>
      </c>
      <c r="BQ103" s="1">
        <f t="shared" si="19"/>
        <v>2.2305380944106501E-2</v>
      </c>
      <c r="BR103" s="1">
        <f t="shared" si="19"/>
        <v>2.3323103885204199E-2</v>
      </c>
      <c r="BS103" s="1">
        <f t="shared" si="19"/>
        <v>2.4062185653997981E-2</v>
      </c>
      <c r="BT103" s="1">
        <f t="shared" si="19"/>
        <v>2.4555355916089594E-2</v>
      </c>
      <c r="BU103" s="1">
        <f t="shared" si="19"/>
        <v>2.4836219862329201E-2</v>
      </c>
      <c r="BV103" s="1">
        <f t="shared" si="19"/>
        <v>2.4937097113637119E-2</v>
      </c>
      <c r="BW103" s="1">
        <f t="shared" si="19"/>
        <v>2.4887800150786621E-2</v>
      </c>
      <c r="BX103" s="1">
        <f t="shared" si="19"/>
        <v>2.4715049693939672E-2</v>
      </c>
      <c r="BY103" s="1">
        <f t="shared" si="19"/>
        <v>2.4442301024989233E-2</v>
      </c>
      <c r="BZ103" s="1">
        <f t="shared" si="19"/>
        <v>2.4089820863605782E-2</v>
      </c>
      <c r="CA103" s="1">
        <f t="shared" si="20"/>
        <v>2.3674905463716867E-2</v>
      </c>
      <c r="CB103" s="1">
        <f t="shared" si="20"/>
        <v>2.3212168069092765E-2</v>
      </c>
      <c r="CC103" s="1">
        <f t="shared" si="20"/>
        <v>2.2713850276322223E-2</v>
      </c>
      <c r="CD103" s="1">
        <f t="shared" si="20"/>
        <v>2.219012988622926E-2</v>
      </c>
      <c r="CE103" s="1">
        <f t="shared" si="27"/>
        <v>2.164940979875718E-2</v>
      </c>
      <c r="CF103" s="1">
        <f t="shared" si="27"/>
        <v>2.109858023775979E-2</v>
      </c>
      <c r="CG103" s="1">
        <f t="shared" si="27"/>
        <v>2.0543251426982767E-2</v>
      </c>
      <c r="CH103" s="1">
        <f t="shared" si="27"/>
        <v>1.9987956738599211E-2</v>
      </c>
      <c r="CI103" s="1">
        <f t="shared" si="27"/>
        <v>1.9436327970561829E-2</v>
      </c>
      <c r="CJ103" s="1">
        <f t="shared" si="27"/>
        <v>1.88912452355251E-2</v>
      </c>
      <c r="CO103" s="5">
        <v>15</v>
      </c>
      <c r="CP103" s="1">
        <f t="shared" si="13"/>
        <v>20570</v>
      </c>
      <c r="CQ103" s="1">
        <f t="shared" si="14"/>
        <v>20450</v>
      </c>
      <c r="CS103" s="5" t="e">
        <f t="shared" si="26"/>
        <v>#DIV/0!</v>
      </c>
      <c r="CT103" s="5">
        <f t="shared" si="26"/>
        <v>0</v>
      </c>
      <c r="CU103" s="5">
        <f t="shared" si="26"/>
        <v>0</v>
      </c>
      <c r="CV103" s="5">
        <f t="shared" si="26"/>
        <v>0</v>
      </c>
      <c r="CW103" s="5">
        <f t="shared" si="26"/>
        <v>0</v>
      </c>
      <c r="CX103" s="5">
        <f t="shared" si="26"/>
        <v>5.7845406242762465E-8</v>
      </c>
      <c r="CY103" s="5">
        <f t="shared" si="26"/>
        <v>1.5924512946074998E-4</v>
      </c>
      <c r="CZ103" s="5">
        <f t="shared" si="26"/>
        <v>1.7492928232476501E-2</v>
      </c>
      <c r="DA103" s="5">
        <f t="shared" si="26"/>
        <v>0.34712658002347685</v>
      </c>
      <c r="DB103" s="5">
        <f t="shared" si="26"/>
        <v>2.5606350027999603</v>
      </c>
      <c r="DC103" s="5">
        <f t="shared" si="26"/>
        <v>10.263366202928658</v>
      </c>
      <c r="DD103" s="5">
        <f t="shared" si="26"/>
        <v>27.707436286390706</v>
      </c>
      <c r="DE103" s="5">
        <f t="shared" si="26"/>
        <v>57.303849461863543</v>
      </c>
      <c r="DF103" s="5">
        <f t="shared" si="26"/>
        <v>98.439817596705993</v>
      </c>
      <c r="DG103" s="5">
        <f t="shared" si="26"/>
        <v>148.0743686021178</v>
      </c>
      <c r="DH103" s="5">
        <f t="shared" si="21"/>
        <v>202.09930078752055</v>
      </c>
      <c r="DI103" s="5">
        <f t="shared" si="21"/>
        <v>256.52803319300961</v>
      </c>
      <c r="DJ103" s="5">
        <f t="shared" si="21"/>
        <v>308.16926553911395</v>
      </c>
      <c r="DK103" s="5">
        <f t="shared" si="21"/>
        <v>354.84043249622641</v>
      </c>
      <c r="DL103" s="5">
        <f t="shared" si="21"/>
        <v>395.29960800261199</v>
      </c>
      <c r="DM103" s="5">
        <f t="shared" si="21"/>
        <v>429.05407012826225</v>
      </c>
      <c r="DN103" s="5">
        <f t="shared" si="21"/>
        <v>456.14504030697793</v>
      </c>
      <c r="DO103" s="5">
        <f t="shared" si="21"/>
        <v>476.95747445242586</v>
      </c>
      <c r="DP103" s="5">
        <f t="shared" si="21"/>
        <v>492.07169662425872</v>
      </c>
      <c r="DQ103" s="5">
        <f t="shared" si="21"/>
        <v>502.1570284840322</v>
      </c>
      <c r="DR103" s="5">
        <f t="shared" si="21"/>
        <v>507.90069618463218</v>
      </c>
      <c r="DS103" s="5">
        <f t="shared" si="21"/>
        <v>509.96363597387909</v>
      </c>
      <c r="DT103" s="5">
        <f t="shared" si="21"/>
        <v>508.95551308358642</v>
      </c>
      <c r="DU103" s="5">
        <f t="shared" si="21"/>
        <v>505.42276624106631</v>
      </c>
      <c r="DV103" s="5">
        <f t="shared" si="21"/>
        <v>499.8450559610298</v>
      </c>
      <c r="DW103" s="5">
        <f t="shared" si="21"/>
        <v>492.63683666073825</v>
      </c>
      <c r="DX103" s="5">
        <f t="shared" si="22"/>
        <v>484.15181673300992</v>
      </c>
      <c r="DY103" s="5">
        <f t="shared" si="22"/>
        <v>474.68883701294703</v>
      </c>
      <c r="DZ103" s="5">
        <f t="shared" si="22"/>
        <v>464.49823815078946</v>
      </c>
      <c r="EA103" s="5">
        <f t="shared" si="22"/>
        <v>453.78815617338836</v>
      </c>
      <c r="EB103" s="5">
        <f t="shared" si="28"/>
        <v>442.73043038458434</v>
      </c>
      <c r="EC103" s="5">
        <f t="shared" si="28"/>
        <v>431.46596586218772</v>
      </c>
      <c r="ED103" s="5">
        <f t="shared" si="28"/>
        <v>420.10949168179758</v>
      </c>
      <c r="EE103" s="5">
        <f t="shared" si="28"/>
        <v>408.75371530435388</v>
      </c>
      <c r="EF103" s="5">
        <f t="shared" si="28"/>
        <v>397.47290699798941</v>
      </c>
      <c r="EG103" s="5">
        <f t="shared" si="28"/>
        <v>386.32596506648832</v>
      </c>
    </row>
    <row r="104" spans="2:137" x14ac:dyDescent="0.25">
      <c r="B104" s="5">
        <f t="shared" si="6"/>
        <v>15.5</v>
      </c>
      <c r="D104" s="1" t="e">
        <f t="shared" si="23"/>
        <v>#DIV/0!</v>
      </c>
      <c r="E104" s="1">
        <f t="shared" si="23"/>
        <v>1</v>
      </c>
      <c r="F104" s="1">
        <f t="shared" si="23"/>
        <v>1</v>
      </c>
      <c r="G104" s="1">
        <f t="shared" si="23"/>
        <v>1</v>
      </c>
      <c r="H104" s="1">
        <f t="shared" si="23"/>
        <v>1</v>
      </c>
      <c r="I104" s="1">
        <f t="shared" si="23"/>
        <v>0.99999999999992262</v>
      </c>
      <c r="J104" s="1">
        <f t="shared" si="23"/>
        <v>0.99999999921533766</v>
      </c>
      <c r="K104" s="1">
        <f t="shared" si="23"/>
        <v>0.99999979564785346</v>
      </c>
      <c r="L104" s="1">
        <f t="shared" si="23"/>
        <v>0.99999244457188396</v>
      </c>
      <c r="M104" s="1">
        <f t="shared" si="23"/>
        <v>0.99991021736279184</v>
      </c>
      <c r="N104" s="1">
        <f t="shared" si="23"/>
        <v>0.99947266595579165</v>
      </c>
      <c r="O104" s="1">
        <f t="shared" si="23"/>
        <v>0.99804575050601219</v>
      </c>
      <c r="P104" s="1">
        <f t="shared" si="23"/>
        <v>0.99470738014966409</v>
      </c>
      <c r="Q104" s="1">
        <f t="shared" si="23"/>
        <v>0.98850773042618911</v>
      </c>
      <c r="R104" s="1">
        <f t="shared" si="23"/>
        <v>0.97873845592944098</v>
      </c>
      <c r="S104" s="1">
        <f t="shared" ref="S104:AH113" si="29">1-EXP(-(PI()/4)*(($B104/S$70)^2))</f>
        <v>0.96507396789840261</v>
      </c>
      <c r="T104" s="1">
        <f t="shared" si="29"/>
        <v>0.94757182148714614</v>
      </c>
      <c r="U104" s="1">
        <f t="shared" si="29"/>
        <v>0.92658688760621333</v>
      </c>
      <c r="V104" s="1">
        <f t="shared" si="29"/>
        <v>0.90265848763170953</v>
      </c>
      <c r="W104" s="1">
        <f t="shared" si="29"/>
        <v>0.87640795193739518</v>
      </c>
      <c r="X104" s="1">
        <f t="shared" si="29"/>
        <v>0.84846203442349133</v>
      </c>
      <c r="Y104" s="1">
        <f t="shared" si="29"/>
        <v>0.81940371993971639</v>
      </c>
      <c r="Z104" s="1">
        <f t="shared" si="29"/>
        <v>0.78974564406248104</v>
      </c>
      <c r="AA104" s="1">
        <f t="shared" si="29"/>
        <v>0.75991972172591749</v>
      </c>
      <c r="AB104" s="1">
        <f t="shared" si="29"/>
        <v>0.73027719013899395</v>
      </c>
      <c r="AC104" s="1">
        <f t="shared" si="29"/>
        <v>0.7010946216489311</v>
      </c>
      <c r="AD104" s="1">
        <f t="shared" si="29"/>
        <v>0.67258282942021963</v>
      </c>
      <c r="AE104" s="1">
        <f t="shared" si="29"/>
        <v>0.64489670148553568</v>
      </c>
      <c r="AF104" s="1">
        <f t="shared" si="29"/>
        <v>0.61814480777350589</v>
      </c>
      <c r="AG104" s="1">
        <f t="shared" si="29"/>
        <v>0.59239817032026187</v>
      </c>
      <c r="AH104" s="1">
        <f t="shared" si="24"/>
        <v>0.56769793285522119</v>
      </c>
      <c r="AI104" s="1">
        <f t="shared" si="24"/>
        <v>0.54406187223400382</v>
      </c>
      <c r="AJ104" s="1">
        <f t="shared" si="24"/>
        <v>0.52148980807588674</v>
      </c>
      <c r="AK104" s="1">
        <f t="shared" si="24"/>
        <v>0.49996802257490169</v>
      </c>
      <c r="AL104" s="1">
        <f t="shared" si="24"/>
        <v>0.47947282302791638</v>
      </c>
      <c r="AM104" s="1">
        <f t="shared" si="24"/>
        <v>0.45997338031093737</v>
      </c>
      <c r="AN104" s="1">
        <f t="shared" si="24"/>
        <v>0.44143396685328951</v>
      </c>
      <c r="AO104" s="1">
        <f t="shared" si="24"/>
        <v>0.42381570336439023</v>
      </c>
      <c r="AP104" s="1">
        <f t="shared" si="24"/>
        <v>0.40707790798857346</v>
      </c>
      <c r="AQ104" s="1">
        <f t="shared" si="24"/>
        <v>0.39117912650862263</v>
      </c>
      <c r="AR104" s="1">
        <f t="shared" si="24"/>
        <v>0.37607790857341583</v>
      </c>
      <c r="AV104" s="1" t="e">
        <f t="shared" si="25"/>
        <v>#DIV/0!</v>
      </c>
      <c r="AW104" s="1">
        <f t="shared" si="25"/>
        <v>0</v>
      </c>
      <c r="AX104" s="1">
        <f t="shared" si="25"/>
        <v>0</v>
      </c>
      <c r="AY104" s="1">
        <f t="shared" si="25"/>
        <v>0</v>
      </c>
      <c r="AZ104" s="1">
        <f t="shared" si="25"/>
        <v>0</v>
      </c>
      <c r="BA104" s="1">
        <f t="shared" si="25"/>
        <v>4.481970350411757E-13</v>
      </c>
      <c r="BB104" s="1">
        <f t="shared" si="25"/>
        <v>2.1845946163168151E-9</v>
      </c>
      <c r="BC104" s="1">
        <f t="shared" si="25"/>
        <v>3.3890636386146866E-7</v>
      </c>
      <c r="BD104" s="1">
        <f t="shared" si="25"/>
        <v>8.416758693341464E-6</v>
      </c>
      <c r="BE104" s="1">
        <f t="shared" si="25"/>
        <v>7.242290304010357E-5</v>
      </c>
      <c r="BF104" s="1">
        <f t="shared" si="25"/>
        <v>3.2410429859686118E-4</v>
      </c>
      <c r="BG104" s="1">
        <f t="shared" si="25"/>
        <v>9.493487969988168E-4</v>
      </c>
      <c r="BH104" s="1">
        <f t="shared" si="25"/>
        <v>2.0891745870077472E-3</v>
      </c>
      <c r="BI104" s="1">
        <f t="shared" si="25"/>
        <v>3.7666086064539472E-3</v>
      </c>
      <c r="BJ104" s="1">
        <f t="shared" si="25"/>
        <v>5.8873182203846852E-3</v>
      </c>
      <c r="BK104" s="1">
        <f t="shared" si="19"/>
        <v>8.2878861621749067E-3</v>
      </c>
      <c r="BL104" s="1">
        <f t="shared" si="19"/>
        <v>1.0789871433134257E-2</v>
      </c>
      <c r="BM104" s="1">
        <f t="shared" si="19"/>
        <v>1.3237028794086392E-2</v>
      </c>
      <c r="BN104" s="1">
        <f t="shared" si="19"/>
        <v>1.5512348378141638E-2</v>
      </c>
      <c r="BO104" s="1">
        <f t="shared" si="19"/>
        <v>1.7540416725989605E-2</v>
      </c>
      <c r="BP104" s="1">
        <f t="shared" si="19"/>
        <v>1.9281870576421389E-2</v>
      </c>
      <c r="BQ104" s="1">
        <f t="shared" si="19"/>
        <v>2.0724968607798933E-2</v>
      </c>
      <c r="BR104" s="1">
        <f t="shared" si="19"/>
        <v>2.187717360418695E-2</v>
      </c>
      <c r="BS104" s="1">
        <f t="shared" si="19"/>
        <v>2.2758050054003665E-2</v>
      </c>
      <c r="BT104" s="1">
        <f t="shared" si="19"/>
        <v>2.3393838972255665E-2</v>
      </c>
      <c r="BU104" s="1">
        <f t="shared" si="19"/>
        <v>2.3813604915980058E-2</v>
      </c>
      <c r="BV104" s="1">
        <f t="shared" si="19"/>
        <v>2.4046670836587958E-2</v>
      </c>
      <c r="BW104" s="1">
        <f t="shared" si="19"/>
        <v>2.4121026573840187E-2</v>
      </c>
      <c r="BX104" s="1">
        <f t="shared" si="19"/>
        <v>2.4062432587793614E-2</v>
      </c>
      <c r="BY104" s="1">
        <f t="shared" ref="BY104:BZ113" si="30">AG104-AG103</f>
        <v>2.3893997061268824E-2</v>
      </c>
      <c r="BZ104" s="1">
        <f t="shared" si="30"/>
        <v>2.363606062121737E-2</v>
      </c>
      <c r="CA104" s="1">
        <f t="shared" si="20"/>
        <v>2.3306270384548577E-2</v>
      </c>
      <c r="CB104" s="1">
        <f t="shared" si="20"/>
        <v>2.2919761959476981E-2</v>
      </c>
      <c r="CC104" s="1">
        <f t="shared" si="20"/>
        <v>2.2489395302694226E-2</v>
      </c>
      <c r="CD104" s="1">
        <f t="shared" si="20"/>
        <v>2.2026009738069896E-2</v>
      </c>
      <c r="CE104" s="1">
        <f t="shared" si="27"/>
        <v>2.1538676852169036E-2</v>
      </c>
      <c r="CF104" s="1">
        <f t="shared" si="27"/>
        <v>2.103493900987119E-2</v>
      </c>
      <c r="CG104" s="1">
        <f t="shared" si="27"/>
        <v>2.0521027155111504E-2</v>
      </c>
      <c r="CH104" s="1">
        <f t="shared" si="27"/>
        <v>2.0002055333127156E-2</v>
      </c>
      <c r="CI104" s="1">
        <f t="shared" si="27"/>
        <v>1.9482191683716787E-2</v>
      </c>
      <c r="CJ104" s="1">
        <f t="shared" si="27"/>
        <v>1.8964806998589268E-2</v>
      </c>
      <c r="CO104" s="5">
        <v>15.5</v>
      </c>
      <c r="CP104" s="1">
        <f t="shared" si="13"/>
        <v>20880</v>
      </c>
      <c r="CQ104" s="1">
        <f t="shared" si="14"/>
        <v>20725</v>
      </c>
      <c r="CS104" s="5" t="e">
        <f t="shared" si="26"/>
        <v>#DIV/0!</v>
      </c>
      <c r="CT104" s="5">
        <f t="shared" si="26"/>
        <v>0</v>
      </c>
      <c r="CU104" s="5">
        <f t="shared" si="26"/>
        <v>0</v>
      </c>
      <c r="CV104" s="5">
        <f t="shared" si="26"/>
        <v>0</v>
      </c>
      <c r="CW104" s="5">
        <f t="shared" si="26"/>
        <v>0</v>
      </c>
      <c r="CX104" s="5">
        <f t="shared" si="26"/>
        <v>9.2888835512283663E-9</v>
      </c>
      <c r="CY104" s="5">
        <f t="shared" si="26"/>
        <v>4.5275723423165992E-5</v>
      </c>
      <c r="CZ104" s="5">
        <f t="shared" si="26"/>
        <v>7.023834391028938E-3</v>
      </c>
      <c r="DA104" s="5">
        <f t="shared" si="26"/>
        <v>0.17443732391950184</v>
      </c>
      <c r="DB104" s="5">
        <f t="shared" si="26"/>
        <v>1.5009646655061464</v>
      </c>
      <c r="DC104" s="5">
        <f t="shared" si="26"/>
        <v>6.7170615884199485</v>
      </c>
      <c r="DD104" s="5">
        <f t="shared" si="26"/>
        <v>19.675253817800478</v>
      </c>
      <c r="DE104" s="5">
        <f t="shared" si="26"/>
        <v>43.298143315735558</v>
      </c>
      <c r="DF104" s="5">
        <f t="shared" si="26"/>
        <v>78.062963368758062</v>
      </c>
      <c r="DG104" s="5">
        <f t="shared" si="26"/>
        <v>122.0146701174726</v>
      </c>
      <c r="DH104" s="5">
        <f t="shared" si="21"/>
        <v>171.76644071107495</v>
      </c>
      <c r="DI104" s="5">
        <f t="shared" si="21"/>
        <v>223.62008545170747</v>
      </c>
      <c r="DJ104" s="5">
        <f t="shared" si="21"/>
        <v>274.3374217574405</v>
      </c>
      <c r="DK104" s="5">
        <f t="shared" si="21"/>
        <v>321.49342013698543</v>
      </c>
      <c r="DL104" s="5">
        <f t="shared" si="21"/>
        <v>363.52513664613457</v>
      </c>
      <c r="DM104" s="5">
        <f t="shared" si="21"/>
        <v>399.61676769633328</v>
      </c>
      <c r="DN104" s="5">
        <f t="shared" si="21"/>
        <v>429.5249743966329</v>
      </c>
      <c r="DO104" s="5">
        <f t="shared" si="21"/>
        <v>453.40442294677456</v>
      </c>
      <c r="DP104" s="5">
        <f t="shared" si="21"/>
        <v>471.66058736922594</v>
      </c>
      <c r="DQ104" s="5">
        <f t="shared" si="21"/>
        <v>484.83731269999868</v>
      </c>
      <c r="DR104" s="5">
        <f t="shared" si="21"/>
        <v>493.53696188368667</v>
      </c>
      <c r="DS104" s="5">
        <f t="shared" si="21"/>
        <v>498.36725308828545</v>
      </c>
      <c r="DT104" s="5">
        <f t="shared" si="21"/>
        <v>499.90827574283787</v>
      </c>
      <c r="DU104" s="5">
        <f t="shared" si="21"/>
        <v>498.69391538202262</v>
      </c>
      <c r="DV104" s="5">
        <f t="shared" ref="DV104:DW113" si="31">$CQ104*BY104</f>
        <v>495.20308909479638</v>
      </c>
      <c r="DW104" s="5">
        <f t="shared" si="31"/>
        <v>489.85735637472999</v>
      </c>
      <c r="DX104" s="5">
        <f t="shared" si="22"/>
        <v>483.02245371976926</v>
      </c>
      <c r="DY104" s="5">
        <f t="shared" si="22"/>
        <v>475.01206661016045</v>
      </c>
      <c r="DZ104" s="5">
        <f t="shared" si="22"/>
        <v>466.09271764833784</v>
      </c>
      <c r="EA104" s="5">
        <f t="shared" si="22"/>
        <v>456.48905182149861</v>
      </c>
      <c r="EB104" s="5">
        <f t="shared" si="28"/>
        <v>446.38907776120328</v>
      </c>
      <c r="EC104" s="5">
        <f t="shared" si="28"/>
        <v>435.94911097958038</v>
      </c>
      <c r="ED104" s="5">
        <f t="shared" si="28"/>
        <v>425.2982877896859</v>
      </c>
      <c r="EE104" s="5">
        <f t="shared" si="28"/>
        <v>414.54259677906032</v>
      </c>
      <c r="EF104" s="5">
        <f t="shared" si="28"/>
        <v>403.7684226450304</v>
      </c>
      <c r="EG104" s="5">
        <f t="shared" si="28"/>
        <v>393.04562504576256</v>
      </c>
    </row>
    <row r="105" spans="2:137" x14ac:dyDescent="0.25">
      <c r="B105" s="5">
        <f t="shared" si="6"/>
        <v>16</v>
      </c>
      <c r="D105" s="1" t="e">
        <f t="shared" ref="D105:S113" si="32">1-EXP(-(PI()/4)*(($B105/D$70)^2))</f>
        <v>#DIV/0!</v>
      </c>
      <c r="E105" s="1">
        <f t="shared" si="32"/>
        <v>1</v>
      </c>
      <c r="F105" s="1">
        <f t="shared" si="32"/>
        <v>1</v>
      </c>
      <c r="G105" s="1">
        <f t="shared" si="32"/>
        <v>1</v>
      </c>
      <c r="H105" s="1">
        <f t="shared" si="32"/>
        <v>1</v>
      </c>
      <c r="I105" s="1">
        <f t="shared" si="32"/>
        <v>0.99999999999998934</v>
      </c>
      <c r="J105" s="1">
        <f t="shared" si="32"/>
        <v>0.99999999980149645</v>
      </c>
      <c r="K105" s="1">
        <f t="shared" si="32"/>
        <v>0.9999999255560067</v>
      </c>
      <c r="L105" s="1">
        <f t="shared" si="32"/>
        <v>0.99999651265764378</v>
      </c>
      <c r="M105" s="1">
        <f t="shared" si="32"/>
        <v>0.99995125871711488</v>
      </c>
      <c r="N105" s="1">
        <f t="shared" si="32"/>
        <v>0.99967848848331109</v>
      </c>
      <c r="O105" s="1">
        <f t="shared" si="32"/>
        <v>0.99870166858553067</v>
      </c>
      <c r="P105" s="1">
        <f t="shared" si="32"/>
        <v>0.99624645144977986</v>
      </c>
      <c r="Q105" s="1">
        <f t="shared" si="32"/>
        <v>0.9914246394870817</v>
      </c>
      <c r="R105" s="1">
        <f t="shared" si="32"/>
        <v>0.98348200176427725</v>
      </c>
      <c r="S105" s="1">
        <f t="shared" si="32"/>
        <v>0.97196872164248893</v>
      </c>
      <c r="T105" s="1">
        <f t="shared" si="29"/>
        <v>0.9567860817362277</v>
      </c>
      <c r="U105" s="1">
        <f t="shared" si="29"/>
        <v>0.93813892170667335</v>
      </c>
      <c r="V105" s="1">
        <f t="shared" si="29"/>
        <v>0.9164446545790752</v>
      </c>
      <c r="W105" s="1">
        <f t="shared" si="29"/>
        <v>0.89223830498912127</v>
      </c>
      <c r="X105" s="1">
        <f t="shared" si="29"/>
        <v>0.86609427860023702</v>
      </c>
      <c r="Y105" s="1">
        <f t="shared" si="29"/>
        <v>0.83857117951623028</v>
      </c>
      <c r="Z105" s="1">
        <f t="shared" si="29"/>
        <v>0.81017806710783624</v>
      </c>
      <c r="AA105" s="1">
        <f t="shared" si="29"/>
        <v>0.78135744460601941</v>
      </c>
      <c r="AB105" s="1">
        <f t="shared" si="29"/>
        <v>0.75247987857608445</v>
      </c>
      <c r="AC105" s="1">
        <f t="shared" si="29"/>
        <v>0.72384593180429668</v>
      </c>
      <c r="AD105" s="1">
        <f t="shared" si="29"/>
        <v>0.69569219127076309</v>
      </c>
      <c r="AE105" s="1">
        <f t="shared" si="29"/>
        <v>0.66819919181130971</v>
      </c>
      <c r="AF105" s="1">
        <f t="shared" si="29"/>
        <v>0.6414998399864601</v>
      </c>
      <c r="AG105" s="1">
        <f t="shared" si="29"/>
        <v>0.61568752085533718</v>
      </c>
      <c r="AH105" s="1">
        <f t="shared" si="29"/>
        <v>0.59082345962954208</v>
      </c>
      <c r="AI105" s="1">
        <f t="shared" ref="AI105:AR113" si="33">1-EXP(-(PI()/4)*(($B105/AI$70)^2))</f>
        <v>0.56694315784512728</v>
      </c>
      <c r="AJ105" s="1">
        <f t="shared" si="33"/>
        <v>0.54406187223400382</v>
      </c>
      <c r="AK105" s="1">
        <f t="shared" si="33"/>
        <v>0.52217918708086442</v>
      </c>
      <c r="AL105" s="1">
        <f t="shared" si="33"/>
        <v>0.50128277148358369</v>
      </c>
      <c r="AM105" s="1">
        <f t="shared" si="33"/>
        <v>0.48135142802829101</v>
      </c>
      <c r="AN105" s="1">
        <f t="shared" si="33"/>
        <v>0.4623575397757832</v>
      </c>
      <c r="AO105" s="1">
        <f t="shared" si="33"/>
        <v>0.44426901502682647</v>
      </c>
      <c r="AP105" s="1">
        <f t="shared" si="33"/>
        <v>0.42705081832462077</v>
      </c>
      <c r="AQ105" s="1">
        <f t="shared" si="33"/>
        <v>0.41066616405791445</v>
      </c>
      <c r="AR105" s="1">
        <f t="shared" si="33"/>
        <v>0.39507743723572908</v>
      </c>
      <c r="AV105" s="1" t="e">
        <f t="shared" si="25"/>
        <v>#DIV/0!</v>
      </c>
      <c r="AW105" s="1">
        <f t="shared" si="25"/>
        <v>0</v>
      </c>
      <c r="AX105" s="1">
        <f t="shared" si="25"/>
        <v>0</v>
      </c>
      <c r="AY105" s="1">
        <f t="shared" si="25"/>
        <v>0</v>
      </c>
      <c r="AZ105" s="1">
        <f t="shared" si="25"/>
        <v>0</v>
      </c>
      <c r="BA105" s="1">
        <f t="shared" si="25"/>
        <v>6.6724403779971908E-14</v>
      </c>
      <c r="BB105" s="1">
        <f t="shared" si="25"/>
        <v>5.8615878817391831E-10</v>
      </c>
      <c r="BC105" s="1">
        <f t="shared" si="25"/>
        <v>1.299081532346591E-7</v>
      </c>
      <c r="BD105" s="1">
        <f t="shared" si="25"/>
        <v>4.0680857598118791E-6</v>
      </c>
      <c r="BE105" s="1">
        <f t="shared" si="25"/>
        <v>4.1041354323034795E-5</v>
      </c>
      <c r="BF105" s="1">
        <f t="shared" si="25"/>
        <v>2.0582252751943919E-4</v>
      </c>
      <c r="BG105" s="1">
        <f t="shared" si="25"/>
        <v>6.5591807951848047E-4</v>
      </c>
      <c r="BH105" s="1">
        <f t="shared" si="25"/>
        <v>1.5390713001157685E-3</v>
      </c>
      <c r="BI105" s="1">
        <f t="shared" si="25"/>
        <v>2.9169090608925918E-3</v>
      </c>
      <c r="BJ105" s="1">
        <f t="shared" si="25"/>
        <v>4.7435458348362713E-3</v>
      </c>
      <c r="BK105" s="1">
        <f t="shared" ref="BK105:BX113" si="34">S105-S104</f>
        <v>6.8947537440863238E-3</v>
      </c>
      <c r="BL105" s="1">
        <f t="shared" si="34"/>
        <v>9.2142602490815628E-3</v>
      </c>
      <c r="BM105" s="1">
        <f t="shared" si="34"/>
        <v>1.1552034100460018E-2</v>
      </c>
      <c r="BN105" s="1">
        <f t="shared" si="34"/>
        <v>1.3786166947365674E-2</v>
      </c>
      <c r="BO105" s="1">
        <f t="shared" si="34"/>
        <v>1.5830353051726087E-2</v>
      </c>
      <c r="BP105" s="1">
        <f t="shared" si="34"/>
        <v>1.7632244176745693E-2</v>
      </c>
      <c r="BQ105" s="1">
        <f t="shared" si="34"/>
        <v>1.916745957651389E-2</v>
      </c>
      <c r="BR105" s="1">
        <f t="shared" si="34"/>
        <v>2.0432423045355197E-2</v>
      </c>
      <c r="BS105" s="1">
        <f t="shared" si="34"/>
        <v>2.1437722880101928E-2</v>
      </c>
      <c r="BT105" s="1">
        <f t="shared" si="34"/>
        <v>2.2202688437090501E-2</v>
      </c>
      <c r="BU105" s="1">
        <f t="shared" si="34"/>
        <v>2.2751310155365578E-2</v>
      </c>
      <c r="BV105" s="1">
        <f t="shared" si="34"/>
        <v>2.3109361850543464E-2</v>
      </c>
      <c r="BW105" s="1">
        <f t="shared" si="34"/>
        <v>2.3302490325774028E-2</v>
      </c>
      <c r="BX105" s="1">
        <f t="shared" si="34"/>
        <v>2.3355032212954208E-2</v>
      </c>
      <c r="BY105" s="1">
        <f t="shared" si="30"/>
        <v>2.3289350535075304E-2</v>
      </c>
      <c r="BZ105" s="1">
        <f t="shared" si="30"/>
        <v>2.3125526774320893E-2</v>
      </c>
      <c r="CA105" s="1">
        <f t="shared" si="20"/>
        <v>2.2881285611123459E-2</v>
      </c>
      <c r="CB105" s="1">
        <f t="shared" si="20"/>
        <v>2.2572064158117078E-2</v>
      </c>
      <c r="CC105" s="1">
        <f t="shared" si="20"/>
        <v>2.2211164505962722E-2</v>
      </c>
      <c r="CD105" s="1">
        <f t="shared" si="20"/>
        <v>2.1809948455667305E-2</v>
      </c>
      <c r="CE105" s="1">
        <f t="shared" si="27"/>
        <v>2.1378047717353632E-2</v>
      </c>
      <c r="CF105" s="1">
        <f t="shared" si="27"/>
        <v>2.0923572922493694E-2</v>
      </c>
      <c r="CG105" s="1">
        <f t="shared" si="27"/>
        <v>2.0453311662436247E-2</v>
      </c>
      <c r="CH105" s="1">
        <f t="shared" si="27"/>
        <v>1.9972910336047311E-2</v>
      </c>
      <c r="CI105" s="1">
        <f t="shared" si="27"/>
        <v>1.9487037549291819E-2</v>
      </c>
      <c r="CJ105" s="1">
        <f t="shared" si="27"/>
        <v>1.8999528662313248E-2</v>
      </c>
      <c r="CO105" s="5">
        <v>16</v>
      </c>
      <c r="CP105" s="1">
        <f t="shared" si="13"/>
        <v>21150</v>
      </c>
      <c r="CQ105" s="1">
        <f t="shared" si="14"/>
        <v>21015</v>
      </c>
      <c r="CS105" s="5" t="e">
        <f t="shared" si="26"/>
        <v>#DIV/0!</v>
      </c>
      <c r="CT105" s="5">
        <f t="shared" si="26"/>
        <v>0</v>
      </c>
      <c r="CU105" s="5">
        <f t="shared" si="26"/>
        <v>0</v>
      </c>
      <c r="CV105" s="5">
        <f t="shared" si="26"/>
        <v>0</v>
      </c>
      <c r="CW105" s="5">
        <f t="shared" si="26"/>
        <v>0</v>
      </c>
      <c r="CX105" s="5">
        <f t="shared" si="26"/>
        <v>1.4022133454361096E-9</v>
      </c>
      <c r="CY105" s="5">
        <f t="shared" si="26"/>
        <v>1.2318126933474893E-5</v>
      </c>
      <c r="CZ105" s="5">
        <f t="shared" si="26"/>
        <v>2.7300198402263609E-3</v>
      </c>
      <c r="DA105" s="5">
        <f t="shared" si="26"/>
        <v>8.549082224244664E-2</v>
      </c>
      <c r="DB105" s="5">
        <f t="shared" si="26"/>
        <v>0.86248406109857623</v>
      </c>
      <c r="DC105" s="5">
        <f t="shared" si="26"/>
        <v>4.3253604158210148</v>
      </c>
      <c r="DD105" s="5">
        <f t="shared" si="26"/>
        <v>13.784118441080867</v>
      </c>
      <c r="DE105" s="5">
        <f t="shared" si="26"/>
        <v>32.343583371932873</v>
      </c>
      <c r="DF105" s="5">
        <f t="shared" si="26"/>
        <v>61.298843914657816</v>
      </c>
      <c r="DG105" s="5">
        <f t="shared" si="26"/>
        <v>99.68561571908424</v>
      </c>
      <c r="DH105" s="5">
        <f t="shared" ref="DH105:DU113" si="35">$CQ105*BK105</f>
        <v>144.89324993197408</v>
      </c>
      <c r="DI105" s="5">
        <f t="shared" si="35"/>
        <v>193.63767913444903</v>
      </c>
      <c r="DJ105" s="5">
        <f t="shared" si="35"/>
        <v>242.76599662116729</v>
      </c>
      <c r="DK105" s="5">
        <f t="shared" si="35"/>
        <v>289.71629839888965</v>
      </c>
      <c r="DL105" s="5">
        <f t="shared" si="35"/>
        <v>332.6748693820237</v>
      </c>
      <c r="DM105" s="5">
        <f t="shared" si="35"/>
        <v>370.54161137431072</v>
      </c>
      <c r="DN105" s="5">
        <f t="shared" si="35"/>
        <v>402.80416300043942</v>
      </c>
      <c r="DO105" s="5">
        <f t="shared" si="35"/>
        <v>429.38737029813944</v>
      </c>
      <c r="DP105" s="5">
        <f t="shared" si="35"/>
        <v>450.51374632534203</v>
      </c>
      <c r="DQ105" s="5">
        <f t="shared" si="35"/>
        <v>466.58949750545685</v>
      </c>
      <c r="DR105" s="5">
        <f t="shared" si="35"/>
        <v>478.11878291500761</v>
      </c>
      <c r="DS105" s="5">
        <f t="shared" si="35"/>
        <v>485.64323928917088</v>
      </c>
      <c r="DT105" s="5">
        <f t="shared" si="35"/>
        <v>489.70183419614119</v>
      </c>
      <c r="DU105" s="5">
        <f t="shared" si="35"/>
        <v>490.80600195523266</v>
      </c>
      <c r="DV105" s="5">
        <f t="shared" si="31"/>
        <v>489.42570149460749</v>
      </c>
      <c r="DW105" s="5">
        <f t="shared" si="31"/>
        <v>485.98294516235353</v>
      </c>
      <c r="DX105" s="5">
        <f t="shared" si="22"/>
        <v>480.85021711775948</v>
      </c>
      <c r="DY105" s="5">
        <f t="shared" si="22"/>
        <v>474.35192828283039</v>
      </c>
      <c r="DZ105" s="5">
        <f t="shared" si="22"/>
        <v>466.76762209280662</v>
      </c>
      <c r="EA105" s="5">
        <f t="shared" si="22"/>
        <v>458.33606679584841</v>
      </c>
      <c r="EB105" s="5">
        <f t="shared" si="28"/>
        <v>449.25967278018658</v>
      </c>
      <c r="EC105" s="5">
        <f t="shared" si="28"/>
        <v>439.70888496620501</v>
      </c>
      <c r="ED105" s="5">
        <f t="shared" si="28"/>
        <v>429.82634458609772</v>
      </c>
      <c r="EE105" s="5">
        <f t="shared" si="28"/>
        <v>419.73071071203424</v>
      </c>
      <c r="EF105" s="5">
        <f t="shared" si="28"/>
        <v>409.52009409836757</v>
      </c>
      <c r="EG105" s="5">
        <f t="shared" si="28"/>
        <v>399.27509483851287</v>
      </c>
    </row>
    <row r="106" spans="2:137" x14ac:dyDescent="0.25">
      <c r="B106" s="5">
        <f t="shared" si="6"/>
        <v>16.5</v>
      </c>
      <c r="D106" s="1" t="e">
        <f t="shared" si="32"/>
        <v>#DIV/0!</v>
      </c>
      <c r="E106" s="1">
        <f t="shared" si="32"/>
        <v>1</v>
      </c>
      <c r="F106" s="1">
        <f t="shared" si="32"/>
        <v>1</v>
      </c>
      <c r="G106" s="1">
        <f t="shared" si="32"/>
        <v>1</v>
      </c>
      <c r="H106" s="1">
        <f t="shared" si="32"/>
        <v>1</v>
      </c>
      <c r="I106" s="1">
        <f t="shared" si="32"/>
        <v>0.99999999999999867</v>
      </c>
      <c r="J106" s="1">
        <f t="shared" si="32"/>
        <v>0.99999999995192668</v>
      </c>
      <c r="K106" s="1">
        <f t="shared" si="32"/>
        <v>0.99999997373617888</v>
      </c>
      <c r="L106" s="1">
        <f t="shared" si="32"/>
        <v>0.99999842938080408</v>
      </c>
      <c r="M106" s="1">
        <f t="shared" si="32"/>
        <v>0.99997404748340823</v>
      </c>
      <c r="N106" s="1">
        <f t="shared" si="32"/>
        <v>0.99980703196400822</v>
      </c>
      <c r="O106" s="1">
        <f t="shared" si="32"/>
        <v>0.99914856165719479</v>
      </c>
      <c r="P106" s="1">
        <f t="shared" si="32"/>
        <v>0.99736684784039265</v>
      </c>
      <c r="Q106" s="1">
        <f t="shared" si="32"/>
        <v>0.99366039275495122</v>
      </c>
      <c r="R106" s="1">
        <f t="shared" si="32"/>
        <v>0.98726967538884414</v>
      </c>
      <c r="S106" s="1">
        <f t="shared" si="32"/>
        <v>0.97765889694649621</v>
      </c>
      <c r="T106" s="1">
        <f t="shared" si="29"/>
        <v>0.96459882106027628</v>
      </c>
      <c r="U106" s="1">
        <f t="shared" si="29"/>
        <v>0.94815572299751238</v>
      </c>
      <c r="V106" s="1">
        <f t="shared" si="29"/>
        <v>0.92862520574780949</v>
      </c>
      <c r="W106" s="1">
        <f t="shared" si="29"/>
        <v>0.90644896842007561</v>
      </c>
      <c r="X106" s="1">
        <f t="shared" si="29"/>
        <v>0.88213866820714437</v>
      </c>
      <c r="Y106" s="1">
        <f t="shared" si="29"/>
        <v>0.85621736623495592</v>
      </c>
      <c r="Z106" s="1">
        <f t="shared" si="29"/>
        <v>0.82918016384706994</v>
      </c>
      <c r="AA106" s="1">
        <f t="shared" si="29"/>
        <v>0.80147128909232146</v>
      </c>
      <c r="AB106" s="1">
        <f t="shared" si="29"/>
        <v>0.77347351349260629</v>
      </c>
      <c r="AC106" s="1">
        <f t="shared" si="29"/>
        <v>0.7455059340849608</v>
      </c>
      <c r="AD106" s="1">
        <f t="shared" si="29"/>
        <v>0.71782691374813878</v>
      </c>
      <c r="AE106" s="1">
        <f t="shared" si="29"/>
        <v>0.69063983808154661</v>
      </c>
      <c r="AF106" s="1">
        <f t="shared" si="29"/>
        <v>0.66410010392612928</v>
      </c>
      <c r="AG106" s="1">
        <f t="shared" si="29"/>
        <v>0.63832233877072619</v>
      </c>
      <c r="AH106" s="1">
        <f t="shared" si="29"/>
        <v>0.61338726731379101</v>
      </c>
      <c r="AI106" s="1">
        <f t="shared" si="33"/>
        <v>0.58934792216852738</v>
      </c>
      <c r="AJ106" s="1">
        <f t="shared" si="33"/>
        <v>0.56623507496208103</v>
      </c>
      <c r="AK106" s="1">
        <f t="shared" si="33"/>
        <v>0.54406187223400382</v>
      </c>
      <c r="AL106" s="1">
        <f t="shared" si="33"/>
        <v>0.52282772110303555</v>
      </c>
      <c r="AM106" s="1">
        <f t="shared" si="33"/>
        <v>0.50252149966601845</v>
      </c>
      <c r="AN106" s="1">
        <f t="shared" si="33"/>
        <v>0.48312417827466325</v>
      </c>
      <c r="AO106" s="1">
        <f t="shared" si="33"/>
        <v>0.46461093803218945</v>
      </c>
      <c r="AP106" s="1">
        <f t="shared" si="33"/>
        <v>0.44695286710660609</v>
      </c>
      <c r="AQ106" s="1">
        <f t="shared" si="33"/>
        <v>0.43011830691467823</v>
      </c>
      <c r="AR106" s="1">
        <f t="shared" si="33"/>
        <v>0.41407391077507016</v>
      </c>
      <c r="AV106" s="1" t="e">
        <f t="shared" ref="AV106:BJ113" si="36">D106-D105</f>
        <v>#DIV/0!</v>
      </c>
      <c r="AW106" s="1">
        <f t="shared" si="36"/>
        <v>0</v>
      </c>
      <c r="AX106" s="1">
        <f t="shared" si="36"/>
        <v>0</v>
      </c>
      <c r="AY106" s="1">
        <f t="shared" si="36"/>
        <v>0</v>
      </c>
      <c r="AZ106" s="1">
        <f t="shared" si="36"/>
        <v>0</v>
      </c>
      <c r="BA106" s="1">
        <f t="shared" si="36"/>
        <v>9.3258734068513149E-15</v>
      </c>
      <c r="BB106" s="1">
        <f t="shared" si="36"/>
        <v>1.504302238330979E-10</v>
      </c>
      <c r="BC106" s="1">
        <f t="shared" si="36"/>
        <v>4.8180172185219305E-8</v>
      </c>
      <c r="BD106" s="1">
        <f t="shared" si="36"/>
        <v>1.9167231603001156E-6</v>
      </c>
      <c r="BE106" s="1">
        <f t="shared" si="36"/>
        <v>2.2788766293357909E-5</v>
      </c>
      <c r="BF106" s="1">
        <f t="shared" si="36"/>
        <v>1.2854348069712973E-4</v>
      </c>
      <c r="BG106" s="1">
        <f t="shared" si="36"/>
        <v>4.4689307166412284E-4</v>
      </c>
      <c r="BH106" s="1">
        <f t="shared" si="36"/>
        <v>1.1203963906127878E-3</v>
      </c>
      <c r="BI106" s="1">
        <f t="shared" si="36"/>
        <v>2.2357532678695113E-3</v>
      </c>
      <c r="BJ106" s="1">
        <f t="shared" si="36"/>
        <v>3.7876736245668896E-3</v>
      </c>
      <c r="BK106" s="1">
        <f t="shared" si="34"/>
        <v>5.6901753040072833E-3</v>
      </c>
      <c r="BL106" s="1">
        <f t="shared" si="34"/>
        <v>7.8127393240485787E-3</v>
      </c>
      <c r="BM106" s="1">
        <f t="shared" si="34"/>
        <v>1.0016801290839039E-2</v>
      </c>
      <c r="BN106" s="1">
        <f t="shared" si="34"/>
        <v>1.2180551168734288E-2</v>
      </c>
      <c r="BO106" s="1">
        <f t="shared" si="34"/>
        <v>1.421066343095434E-2</v>
      </c>
      <c r="BP106" s="1">
        <f t="shared" si="34"/>
        <v>1.604438960690735E-2</v>
      </c>
      <c r="BQ106" s="1">
        <f t="shared" si="34"/>
        <v>1.7646186718725643E-2</v>
      </c>
      <c r="BR106" s="1">
        <f t="shared" si="34"/>
        <v>1.9002096739233698E-2</v>
      </c>
      <c r="BS106" s="1">
        <f t="shared" si="34"/>
        <v>2.0113844486302046E-2</v>
      </c>
      <c r="BT106" s="1">
        <f t="shared" si="34"/>
        <v>2.0993634916521842E-2</v>
      </c>
      <c r="BU106" s="1">
        <f t="shared" si="34"/>
        <v>2.1660002280664115E-2</v>
      </c>
      <c r="BV106" s="1">
        <f t="shared" si="34"/>
        <v>2.213472247737569E-2</v>
      </c>
      <c r="BW106" s="1">
        <f t="shared" si="34"/>
        <v>2.2440646270236897E-2</v>
      </c>
      <c r="BX106" s="1">
        <f t="shared" si="34"/>
        <v>2.2600263939669185E-2</v>
      </c>
      <c r="BY106" s="1">
        <f t="shared" si="30"/>
        <v>2.2634817915389016E-2</v>
      </c>
      <c r="BZ106" s="1">
        <f t="shared" si="30"/>
        <v>2.2563807684248927E-2</v>
      </c>
      <c r="CA106" s="1">
        <f t="shared" si="20"/>
        <v>2.2404764323400106E-2</v>
      </c>
      <c r="CB106" s="1">
        <f t="shared" si="20"/>
        <v>2.2173202728077213E-2</v>
      </c>
      <c r="CC106" s="1">
        <f t="shared" si="20"/>
        <v>2.1882685153139403E-2</v>
      </c>
      <c r="CD106" s="1">
        <f t="shared" si="20"/>
        <v>2.1544949619451859E-2</v>
      </c>
      <c r="CE106" s="1">
        <f t="shared" si="27"/>
        <v>2.1170071637727439E-2</v>
      </c>
      <c r="CF106" s="1">
        <f t="shared" si="27"/>
        <v>2.0766638498880052E-2</v>
      </c>
      <c r="CG106" s="1">
        <f t="shared" si="27"/>
        <v>2.0341923005362972E-2</v>
      </c>
      <c r="CH106" s="1">
        <f t="shared" si="27"/>
        <v>1.9902048781985315E-2</v>
      </c>
      <c r="CI106" s="1">
        <f t="shared" si="27"/>
        <v>1.9452142856763777E-2</v>
      </c>
      <c r="CJ106" s="1">
        <f t="shared" si="27"/>
        <v>1.8996473539341086E-2</v>
      </c>
      <c r="CO106" s="5">
        <v>16.5</v>
      </c>
      <c r="CP106" s="1">
        <f t="shared" si="13"/>
        <v>21510</v>
      </c>
      <c r="CQ106" s="1">
        <f t="shared" si="14"/>
        <v>21330</v>
      </c>
      <c r="CS106" s="5" t="e">
        <f t="shared" ref="CS106:DG113" si="37">$CQ106*AV106</f>
        <v>#DIV/0!</v>
      </c>
      <c r="CT106" s="5">
        <f t="shared" si="37"/>
        <v>0</v>
      </c>
      <c r="CU106" s="5">
        <f t="shared" si="37"/>
        <v>0</v>
      </c>
      <c r="CV106" s="5">
        <f t="shared" si="37"/>
        <v>0</v>
      </c>
      <c r="CW106" s="5">
        <f t="shared" si="37"/>
        <v>0</v>
      </c>
      <c r="CX106" s="5">
        <f t="shared" si="37"/>
        <v>1.9892087976813855E-10</v>
      </c>
      <c r="CY106" s="5">
        <f t="shared" si="37"/>
        <v>3.2086766743599782E-6</v>
      </c>
      <c r="CZ106" s="5">
        <f t="shared" si="37"/>
        <v>1.0276830727107278E-3</v>
      </c>
      <c r="DA106" s="5">
        <f t="shared" si="37"/>
        <v>4.0883705009201465E-2</v>
      </c>
      <c r="DB106" s="5">
        <f t="shared" si="37"/>
        <v>0.48608438503732421</v>
      </c>
      <c r="DC106" s="5">
        <f t="shared" si="37"/>
        <v>2.7418324432697769</v>
      </c>
      <c r="DD106" s="5">
        <f t="shared" si="37"/>
        <v>9.5322292185957398</v>
      </c>
      <c r="DE106" s="5">
        <f t="shared" si="37"/>
        <v>23.898055011770765</v>
      </c>
      <c r="DF106" s="5">
        <f t="shared" si="37"/>
        <v>47.688617203656676</v>
      </c>
      <c r="DG106" s="5">
        <f t="shared" si="37"/>
        <v>80.791078412011757</v>
      </c>
      <c r="DH106" s="5">
        <f t="shared" si="35"/>
        <v>121.37143923447536</v>
      </c>
      <c r="DI106" s="5">
        <f t="shared" si="35"/>
        <v>166.64572978195619</v>
      </c>
      <c r="DJ106" s="5">
        <f t="shared" si="35"/>
        <v>213.65837153359669</v>
      </c>
      <c r="DK106" s="5">
        <f t="shared" si="35"/>
        <v>259.81115642910237</v>
      </c>
      <c r="DL106" s="5">
        <f t="shared" si="35"/>
        <v>303.1134509822561</v>
      </c>
      <c r="DM106" s="5">
        <f t="shared" si="35"/>
        <v>342.22683031533376</v>
      </c>
      <c r="DN106" s="5">
        <f t="shared" si="35"/>
        <v>376.39316271041798</v>
      </c>
      <c r="DO106" s="5">
        <f t="shared" si="35"/>
        <v>405.31472344785476</v>
      </c>
      <c r="DP106" s="5">
        <f t="shared" si="35"/>
        <v>429.02830289282264</v>
      </c>
      <c r="DQ106" s="5">
        <f t="shared" si="35"/>
        <v>447.79423276941088</v>
      </c>
      <c r="DR106" s="5">
        <f t="shared" si="35"/>
        <v>462.00784864656555</v>
      </c>
      <c r="DS106" s="5">
        <f t="shared" si="35"/>
        <v>472.13363044242345</v>
      </c>
      <c r="DT106" s="5">
        <f t="shared" si="35"/>
        <v>478.65898494415302</v>
      </c>
      <c r="DU106" s="5">
        <f t="shared" si="35"/>
        <v>482.06362983314369</v>
      </c>
      <c r="DV106" s="5">
        <f t="shared" si="31"/>
        <v>482.8006661352477</v>
      </c>
      <c r="DW106" s="5">
        <f t="shared" si="31"/>
        <v>481.28601790502961</v>
      </c>
      <c r="DX106" s="5">
        <f t="shared" si="22"/>
        <v>477.89362301812429</v>
      </c>
      <c r="DY106" s="5">
        <f t="shared" si="22"/>
        <v>472.95441418988696</v>
      </c>
      <c r="DZ106" s="5">
        <f t="shared" si="22"/>
        <v>466.75767431646346</v>
      </c>
      <c r="EA106" s="5">
        <f t="shared" si="22"/>
        <v>459.55377538290816</v>
      </c>
      <c r="EB106" s="5">
        <f t="shared" si="28"/>
        <v>451.55762803272626</v>
      </c>
      <c r="EC106" s="5">
        <f t="shared" si="28"/>
        <v>442.9523991811115</v>
      </c>
      <c r="ED106" s="5">
        <f t="shared" si="28"/>
        <v>433.89321770439221</v>
      </c>
      <c r="EE106" s="5">
        <f t="shared" si="28"/>
        <v>424.51070051974676</v>
      </c>
      <c r="EF106" s="5">
        <f t="shared" si="28"/>
        <v>414.91420713477135</v>
      </c>
      <c r="EG106" s="5">
        <f t="shared" si="28"/>
        <v>405.19478059414536</v>
      </c>
    </row>
    <row r="107" spans="2:137" x14ac:dyDescent="0.25">
      <c r="B107" s="5">
        <f t="shared" si="6"/>
        <v>17</v>
      </c>
      <c r="D107" s="1" t="e">
        <f t="shared" si="32"/>
        <v>#DIV/0!</v>
      </c>
      <c r="E107" s="1">
        <f t="shared" si="32"/>
        <v>1</v>
      </c>
      <c r="F107" s="1">
        <f t="shared" si="32"/>
        <v>1</v>
      </c>
      <c r="G107" s="1">
        <f t="shared" si="32"/>
        <v>1</v>
      </c>
      <c r="H107" s="1">
        <f t="shared" si="32"/>
        <v>1</v>
      </c>
      <c r="I107" s="1">
        <f t="shared" si="32"/>
        <v>0.99999999999999978</v>
      </c>
      <c r="J107" s="1">
        <f t="shared" si="32"/>
        <v>0.9999999999888548</v>
      </c>
      <c r="K107" s="1">
        <f t="shared" si="32"/>
        <v>0.99999999102645687</v>
      </c>
      <c r="L107" s="1">
        <f t="shared" si="32"/>
        <v>0.99999930977922469</v>
      </c>
      <c r="M107" s="1">
        <f t="shared" si="32"/>
        <v>0.99998644686005533</v>
      </c>
      <c r="N107" s="1">
        <f t="shared" si="32"/>
        <v>0.99988598753447921</v>
      </c>
      <c r="O107" s="1">
        <f t="shared" si="32"/>
        <v>0.99944883336006252</v>
      </c>
      <c r="P107" s="1">
        <f t="shared" si="32"/>
        <v>0.99817285734454231</v>
      </c>
      <c r="Q107" s="1">
        <f t="shared" si="32"/>
        <v>0.99535660421729721</v>
      </c>
      <c r="R107" s="1">
        <f t="shared" si="32"/>
        <v>0.99026712852451115</v>
      </c>
      <c r="S107" s="1">
        <f t="shared" si="32"/>
        <v>0.98231787842897789</v>
      </c>
      <c r="T107" s="1">
        <f t="shared" si="29"/>
        <v>0.97117648066660889</v>
      </c>
      <c r="U107" s="1">
        <f t="shared" si="29"/>
        <v>0.9567860817362277</v>
      </c>
      <c r="V107" s="1">
        <f t="shared" si="29"/>
        <v>0.93932497266248705</v>
      </c>
      <c r="W107" s="1">
        <f t="shared" si="29"/>
        <v>0.91913826979154556</v>
      </c>
      <c r="X107" s="1">
        <f t="shared" si="29"/>
        <v>0.89666722694339662</v>
      </c>
      <c r="Y107" s="1">
        <f t="shared" si="29"/>
        <v>0.8723899485515334</v>
      </c>
      <c r="Z107" s="1">
        <f t="shared" si="29"/>
        <v>0.84677813971145166</v>
      </c>
      <c r="AA107" s="1">
        <f t="shared" si="29"/>
        <v>0.82026925685603258</v>
      </c>
      <c r="AB107" s="1">
        <f t="shared" si="29"/>
        <v>0.79325114448813683</v>
      </c>
      <c r="AC107" s="1">
        <f t="shared" si="29"/>
        <v>0.76605575073615384</v>
      </c>
      <c r="AD107" s="1">
        <f t="shared" si="29"/>
        <v>0.73895887908574365</v>
      </c>
      <c r="AE107" s="1">
        <f t="shared" si="29"/>
        <v>0.7121835932213163</v>
      </c>
      <c r="AF107" s="1">
        <f t="shared" si="29"/>
        <v>0.68590556116195023</v>
      </c>
      <c r="AG107" s="1">
        <f t="shared" si="29"/>
        <v>0.66025918720975496</v>
      </c>
      <c r="AH107" s="1">
        <f t="shared" si="29"/>
        <v>0.63534380749788655</v>
      </c>
      <c r="AI107" s="1">
        <f t="shared" si="33"/>
        <v>0.61122952847775303</v>
      </c>
      <c r="AJ107" s="1">
        <f t="shared" si="33"/>
        <v>0.58796249218807795</v>
      </c>
      <c r="AK107" s="1">
        <f t="shared" si="33"/>
        <v>0.56556948326666634</v>
      </c>
      <c r="AL107" s="1">
        <f t="shared" si="33"/>
        <v>0.54406187223400382</v>
      </c>
      <c r="AM107" s="1">
        <f t="shared" si="33"/>
        <v>0.52343893443082434</v>
      </c>
      <c r="AN107" s="1">
        <f t="shared" si="33"/>
        <v>0.50369060634895757</v>
      </c>
      <c r="AO107" s="1">
        <f t="shared" si="33"/>
        <v>0.48479974945566195</v>
      </c>
      <c r="AP107" s="1">
        <f t="shared" si="33"/>
        <v>0.4667439916909647</v>
      </c>
      <c r="AQ107" s="1">
        <f t="shared" si="33"/>
        <v>0.44949721234170326</v>
      </c>
      <c r="AR107" s="1">
        <f t="shared" si="33"/>
        <v>0.43303072932001552</v>
      </c>
      <c r="AV107" s="1" t="e">
        <f t="shared" si="36"/>
        <v>#DIV/0!</v>
      </c>
      <c r="AW107" s="1">
        <f t="shared" si="36"/>
        <v>0</v>
      </c>
      <c r="AX107" s="1">
        <f t="shared" si="36"/>
        <v>0</v>
      </c>
      <c r="AY107" s="1">
        <f t="shared" si="36"/>
        <v>0</v>
      </c>
      <c r="AZ107" s="1">
        <f t="shared" si="36"/>
        <v>0</v>
      </c>
      <c r="BA107" s="1">
        <f t="shared" si="36"/>
        <v>1.1102230246251565E-15</v>
      </c>
      <c r="BB107" s="1">
        <f t="shared" si="36"/>
        <v>3.6928127222779494E-11</v>
      </c>
      <c r="BC107" s="1">
        <f t="shared" si="36"/>
        <v>1.7290277987136449E-8</v>
      </c>
      <c r="BD107" s="1">
        <f t="shared" si="36"/>
        <v>8.8039842061071738E-7</v>
      </c>
      <c r="BE107" s="1">
        <f t="shared" si="36"/>
        <v>1.239937664709867E-5</v>
      </c>
      <c r="BF107" s="1">
        <f t="shared" si="36"/>
        <v>7.895557047099544E-5</v>
      </c>
      <c r="BG107" s="1">
        <f t="shared" si="36"/>
        <v>3.0027170286772709E-4</v>
      </c>
      <c r="BH107" s="1">
        <f t="shared" si="36"/>
        <v>8.0600950414966288E-4</v>
      </c>
      <c r="BI107" s="1">
        <f t="shared" si="36"/>
        <v>1.6962114623459978E-3</v>
      </c>
      <c r="BJ107" s="1">
        <f t="shared" si="36"/>
        <v>2.9974531356670164E-3</v>
      </c>
      <c r="BK107" s="1">
        <f t="shared" si="34"/>
        <v>4.6589814824816722E-3</v>
      </c>
      <c r="BL107" s="1">
        <f t="shared" si="34"/>
        <v>6.5776596063326087E-3</v>
      </c>
      <c r="BM107" s="1">
        <f t="shared" si="34"/>
        <v>8.6303587387153158E-3</v>
      </c>
      <c r="BN107" s="1">
        <f t="shared" si="34"/>
        <v>1.0699766914677555E-2</v>
      </c>
      <c r="BO107" s="1">
        <f t="shared" si="34"/>
        <v>1.2689301371469952E-2</v>
      </c>
      <c r="BP107" s="1">
        <f t="shared" si="34"/>
        <v>1.4528558736252251E-2</v>
      </c>
      <c r="BQ107" s="1">
        <f t="shared" si="34"/>
        <v>1.6172582316577477E-2</v>
      </c>
      <c r="BR107" s="1">
        <f t="shared" si="34"/>
        <v>1.7597975864381721E-2</v>
      </c>
      <c r="BS107" s="1">
        <f t="shared" si="34"/>
        <v>1.8797967763711121E-2</v>
      </c>
      <c r="BT107" s="1">
        <f t="shared" si="34"/>
        <v>1.9777630995530537E-2</v>
      </c>
      <c r="BU107" s="1">
        <f t="shared" si="34"/>
        <v>2.0549816651193042E-2</v>
      </c>
      <c r="BV107" s="1">
        <f t="shared" si="34"/>
        <v>2.1131965337604863E-2</v>
      </c>
      <c r="BW107" s="1">
        <f t="shared" si="34"/>
        <v>2.1543755139769694E-2</v>
      </c>
      <c r="BX107" s="1">
        <f t="shared" si="34"/>
        <v>2.1805457235820946E-2</v>
      </c>
      <c r="BY107" s="1">
        <f t="shared" si="30"/>
        <v>2.1936848439028767E-2</v>
      </c>
      <c r="BZ107" s="1">
        <f t="shared" si="30"/>
        <v>2.1956540184095541E-2</v>
      </c>
      <c r="CA107" s="1">
        <f t="shared" si="20"/>
        <v>2.1881606309225643E-2</v>
      </c>
      <c r="CB107" s="1">
        <f t="shared" si="20"/>
        <v>2.1727417225996914E-2</v>
      </c>
      <c r="CC107" s="1">
        <f t="shared" si="20"/>
        <v>2.1507611032662521E-2</v>
      </c>
      <c r="CD107" s="1">
        <f t="shared" si="20"/>
        <v>2.1234151130968271E-2</v>
      </c>
      <c r="CE107" s="1">
        <f t="shared" si="27"/>
        <v>2.0917434764805898E-2</v>
      </c>
      <c r="CF107" s="1">
        <f t="shared" si="27"/>
        <v>2.0566428074294318E-2</v>
      </c>
      <c r="CG107" s="1">
        <f t="shared" si="27"/>
        <v>2.0188811423472508E-2</v>
      </c>
      <c r="CH107" s="1">
        <f t="shared" si="27"/>
        <v>1.979112458435861E-2</v>
      </c>
      <c r="CI107" s="1">
        <f t="shared" si="27"/>
        <v>1.9378905427025028E-2</v>
      </c>
      <c r="CJ107" s="1">
        <f t="shared" si="27"/>
        <v>1.8956818544945353E-2</v>
      </c>
      <c r="CO107" s="5">
        <v>17</v>
      </c>
      <c r="CP107" s="1">
        <f t="shared" si="13"/>
        <v>21790</v>
      </c>
      <c r="CQ107" s="1">
        <f t="shared" si="14"/>
        <v>21650</v>
      </c>
      <c r="CS107" s="5" t="e">
        <f t="shared" si="37"/>
        <v>#DIV/0!</v>
      </c>
      <c r="CT107" s="5">
        <f t="shared" si="37"/>
        <v>0</v>
      </c>
      <c r="CU107" s="5">
        <f t="shared" si="37"/>
        <v>0</v>
      </c>
      <c r="CV107" s="5">
        <f t="shared" si="37"/>
        <v>0</v>
      </c>
      <c r="CW107" s="5">
        <f t="shared" si="37"/>
        <v>0</v>
      </c>
      <c r="CX107" s="5">
        <f t="shared" si="37"/>
        <v>2.4036328483134639E-11</v>
      </c>
      <c r="CY107" s="5">
        <f t="shared" si="37"/>
        <v>7.9949395437317605E-7</v>
      </c>
      <c r="CZ107" s="5">
        <f t="shared" si="37"/>
        <v>3.7433451842150411E-4</v>
      </c>
      <c r="DA107" s="5">
        <f t="shared" si="37"/>
        <v>1.9060625806222031E-2</v>
      </c>
      <c r="DB107" s="5">
        <f t="shared" si="37"/>
        <v>0.2684465044096862</v>
      </c>
      <c r="DC107" s="5">
        <f t="shared" si="37"/>
        <v>1.7093881006970513</v>
      </c>
      <c r="DD107" s="5">
        <f t="shared" si="37"/>
        <v>6.500882367086291</v>
      </c>
      <c r="DE107" s="5">
        <f t="shared" si="37"/>
        <v>17.450105764840202</v>
      </c>
      <c r="DF107" s="5">
        <f t="shared" si="37"/>
        <v>36.722978159790856</v>
      </c>
      <c r="DG107" s="5">
        <f t="shared" si="37"/>
        <v>64.894860387190903</v>
      </c>
      <c r="DH107" s="5">
        <f t="shared" si="35"/>
        <v>100.8669490957282</v>
      </c>
      <c r="DI107" s="5">
        <f t="shared" si="35"/>
        <v>142.40633047710097</v>
      </c>
      <c r="DJ107" s="5">
        <f t="shared" si="35"/>
        <v>186.84726669318658</v>
      </c>
      <c r="DK107" s="5">
        <f t="shared" si="35"/>
        <v>231.64995370276907</v>
      </c>
      <c r="DL107" s="5">
        <f t="shared" si="35"/>
        <v>274.72337469232446</v>
      </c>
      <c r="DM107" s="5">
        <f t="shared" si="35"/>
        <v>314.54329663986124</v>
      </c>
      <c r="DN107" s="5">
        <f t="shared" si="35"/>
        <v>350.13640715390238</v>
      </c>
      <c r="DO107" s="5">
        <f t="shared" si="35"/>
        <v>380.99617746386423</v>
      </c>
      <c r="DP107" s="5">
        <f t="shared" si="35"/>
        <v>406.97600208434579</v>
      </c>
      <c r="DQ107" s="5">
        <f t="shared" si="35"/>
        <v>428.18571105323616</v>
      </c>
      <c r="DR107" s="5">
        <f t="shared" si="35"/>
        <v>444.90353049832936</v>
      </c>
      <c r="DS107" s="5">
        <f t="shared" si="35"/>
        <v>457.50704955914529</v>
      </c>
      <c r="DT107" s="5">
        <f t="shared" si="35"/>
        <v>466.42229877601386</v>
      </c>
      <c r="DU107" s="5">
        <f t="shared" si="35"/>
        <v>472.08814915552347</v>
      </c>
      <c r="DV107" s="5">
        <f t="shared" si="31"/>
        <v>474.93276870497277</v>
      </c>
      <c r="DW107" s="5">
        <f t="shared" si="31"/>
        <v>475.35909498566843</v>
      </c>
      <c r="DX107" s="5">
        <f t="shared" si="22"/>
        <v>473.73677659473515</v>
      </c>
      <c r="DY107" s="5">
        <f t="shared" si="22"/>
        <v>470.39858294283317</v>
      </c>
      <c r="DZ107" s="5">
        <f t="shared" si="22"/>
        <v>465.6397788571436</v>
      </c>
      <c r="EA107" s="5">
        <f t="shared" si="22"/>
        <v>459.71937198546306</v>
      </c>
      <c r="EB107" s="5">
        <f t="shared" si="28"/>
        <v>452.86246265804766</v>
      </c>
      <c r="EC107" s="5">
        <f t="shared" si="28"/>
        <v>445.26316780847202</v>
      </c>
      <c r="ED107" s="5">
        <f t="shared" si="28"/>
        <v>437.08776731817977</v>
      </c>
      <c r="EE107" s="5">
        <f t="shared" si="28"/>
        <v>428.47784725136393</v>
      </c>
      <c r="EF107" s="5">
        <f t="shared" si="28"/>
        <v>419.55330249509188</v>
      </c>
      <c r="EG107" s="5">
        <f t="shared" si="28"/>
        <v>410.41512149806687</v>
      </c>
    </row>
    <row r="108" spans="2:137" x14ac:dyDescent="0.25">
      <c r="B108" s="5">
        <f t="shared" si="6"/>
        <v>17.5</v>
      </c>
      <c r="D108" s="1" t="e">
        <f t="shared" si="32"/>
        <v>#DIV/0!</v>
      </c>
      <c r="E108" s="1">
        <f t="shared" si="32"/>
        <v>1</v>
      </c>
      <c r="F108" s="1">
        <f t="shared" si="32"/>
        <v>1</v>
      </c>
      <c r="G108" s="1">
        <f t="shared" si="32"/>
        <v>1</v>
      </c>
      <c r="H108" s="1">
        <f t="shared" si="32"/>
        <v>1</v>
      </c>
      <c r="I108" s="1">
        <f t="shared" si="32"/>
        <v>1</v>
      </c>
      <c r="J108" s="1">
        <f t="shared" si="32"/>
        <v>0.99999999999752642</v>
      </c>
      <c r="K108" s="1">
        <f t="shared" si="32"/>
        <v>0.99999999703074305</v>
      </c>
      <c r="L108" s="1">
        <f t="shared" si="32"/>
        <v>0.99999970403117855</v>
      </c>
      <c r="M108" s="1">
        <f t="shared" si="32"/>
        <v>0.99999305810098216</v>
      </c>
      <c r="N108" s="1">
        <f t="shared" si="32"/>
        <v>0.99993368719231124</v>
      </c>
      <c r="O108" s="1">
        <f t="shared" si="32"/>
        <v>0.99964781186216323</v>
      </c>
      <c r="P108" s="1">
        <f t="shared" si="32"/>
        <v>0.99874590181550471</v>
      </c>
      <c r="Q108" s="1">
        <f t="shared" si="32"/>
        <v>0.99663044588354499</v>
      </c>
      <c r="R108" s="1">
        <f t="shared" si="32"/>
        <v>0.99261820556265634</v>
      </c>
      <c r="S108" s="1">
        <f t="shared" si="32"/>
        <v>0.98610264392523161</v>
      </c>
      <c r="T108" s="1">
        <f t="shared" si="29"/>
        <v>0.97667554575362336</v>
      </c>
      <c r="U108" s="1">
        <f t="shared" si="29"/>
        <v>0.96417501995036059</v>
      </c>
      <c r="V108" s="1">
        <f t="shared" si="29"/>
        <v>0.94867019989844326</v>
      </c>
      <c r="W108" s="1">
        <f t="shared" si="29"/>
        <v>0.93040985189778991</v>
      </c>
      <c r="X108" s="1">
        <f t="shared" si="29"/>
        <v>0.90975994442769093</v>
      </c>
      <c r="Y108" s="1">
        <f t="shared" si="29"/>
        <v>0.88714613925356789</v>
      </c>
      <c r="Z108" s="1">
        <f t="shared" si="29"/>
        <v>0.86300848106648576</v>
      </c>
      <c r="AA108" s="1">
        <f t="shared" si="29"/>
        <v>0.8377697502615119</v>
      </c>
      <c r="AB108" s="1">
        <f t="shared" si="29"/>
        <v>0.81181591801052633</v>
      </c>
      <c r="AC108" s="1">
        <f t="shared" si="29"/>
        <v>0.78548602693873804</v>
      </c>
      <c r="AD108" s="1">
        <f t="shared" si="29"/>
        <v>0.7590687638195851</v>
      </c>
      <c r="AE108" s="1">
        <f t="shared" si="29"/>
        <v>0.73280340384822806</v>
      </c>
      <c r="AF108" s="1">
        <f t="shared" si="29"/>
        <v>0.70688335116673828</v>
      </c>
      <c r="AG108" s="1">
        <f t="shared" si="29"/>
        <v>0.68146101337433895</v>
      </c>
      <c r="AH108" s="1">
        <f t="shared" si="29"/>
        <v>0.6566531666787816</v>
      </c>
      <c r="AI108" s="1">
        <f t="shared" si="33"/>
        <v>0.63254628307376226</v>
      </c>
      <c r="AJ108" s="1">
        <f t="shared" si="33"/>
        <v>0.60920151386499488</v>
      </c>
      <c r="AK108" s="1">
        <f t="shared" si="33"/>
        <v>0.5866591742983005</v>
      </c>
      <c r="AL108" s="1">
        <f t="shared" si="33"/>
        <v>0.56494267089795858</v>
      </c>
      <c r="AM108" s="1">
        <f t="shared" si="33"/>
        <v>0.54406187223400382</v>
      </c>
      <c r="AN108" s="1">
        <f t="shared" si="33"/>
        <v>0.52401595736988926</v>
      </c>
      <c r="AO108" s="1">
        <f t="shared" si="33"/>
        <v>0.50479579305787525</v>
      </c>
      <c r="AP108" s="1">
        <f t="shared" si="33"/>
        <v>0.48638589705542234</v>
      </c>
      <c r="AQ108" s="1">
        <f t="shared" si="33"/>
        <v>0.4687660449442721</v>
      </c>
      <c r="AR108" s="1">
        <f t="shared" si="33"/>
        <v>0.45191257432271748</v>
      </c>
      <c r="AV108" s="1" t="e">
        <f t="shared" si="36"/>
        <v>#DIV/0!</v>
      </c>
      <c r="AW108" s="1">
        <f t="shared" si="36"/>
        <v>0</v>
      </c>
      <c r="AX108" s="1">
        <f t="shared" si="36"/>
        <v>0</v>
      </c>
      <c r="AY108" s="1">
        <f t="shared" si="36"/>
        <v>0</v>
      </c>
      <c r="AZ108" s="1">
        <f t="shared" si="36"/>
        <v>0</v>
      </c>
      <c r="BA108" s="1">
        <f t="shared" si="36"/>
        <v>0</v>
      </c>
      <c r="BB108" s="1">
        <f t="shared" si="36"/>
        <v>8.6716189784397102E-12</v>
      </c>
      <c r="BC108" s="1">
        <f t="shared" si="36"/>
        <v>6.004286179361884E-9</v>
      </c>
      <c r="BD108" s="1">
        <f t="shared" si="36"/>
        <v>3.9425195386133538E-7</v>
      </c>
      <c r="BE108" s="1">
        <f t="shared" si="36"/>
        <v>6.6112409268237471E-6</v>
      </c>
      <c r="BF108" s="1">
        <f t="shared" si="36"/>
        <v>4.7699657832023235E-5</v>
      </c>
      <c r="BG108" s="1">
        <f t="shared" si="36"/>
        <v>1.9897850210071066E-4</v>
      </c>
      <c r="BH108" s="1">
        <f t="shared" si="36"/>
        <v>5.7304447096240274E-4</v>
      </c>
      <c r="BI108" s="1">
        <f t="shared" si="36"/>
        <v>1.2738416662477769E-3</v>
      </c>
      <c r="BJ108" s="1">
        <f t="shared" si="36"/>
        <v>2.3510770381451884E-3</v>
      </c>
      <c r="BK108" s="1">
        <f t="shared" si="34"/>
        <v>3.784765496253728E-3</v>
      </c>
      <c r="BL108" s="1">
        <f t="shared" si="34"/>
        <v>5.4990650870144764E-3</v>
      </c>
      <c r="BM108" s="1">
        <f t="shared" si="34"/>
        <v>7.3889382141328896E-3</v>
      </c>
      <c r="BN108" s="1">
        <f t="shared" si="34"/>
        <v>9.3452272359562105E-3</v>
      </c>
      <c r="BO108" s="1">
        <f t="shared" si="34"/>
        <v>1.1271582106244349E-2</v>
      </c>
      <c r="BP108" s="1">
        <f t="shared" si="34"/>
        <v>1.3092717484294303E-2</v>
      </c>
      <c r="BQ108" s="1">
        <f t="shared" si="34"/>
        <v>1.4756190702034488E-2</v>
      </c>
      <c r="BR108" s="1">
        <f t="shared" si="34"/>
        <v>1.6230341355034095E-2</v>
      </c>
      <c r="BS108" s="1">
        <f t="shared" si="34"/>
        <v>1.7500493405479323E-2</v>
      </c>
      <c r="BT108" s="1">
        <f t="shared" si="34"/>
        <v>1.8564773522389499E-2</v>
      </c>
      <c r="BU108" s="1">
        <f t="shared" si="34"/>
        <v>1.9430276202584196E-2</v>
      </c>
      <c r="BV108" s="1">
        <f t="shared" si="34"/>
        <v>2.0109884733841454E-2</v>
      </c>
      <c r="BW108" s="1">
        <f t="shared" si="34"/>
        <v>2.0619810626911761E-2</v>
      </c>
      <c r="BX108" s="1">
        <f t="shared" si="34"/>
        <v>2.0977790004788055E-2</v>
      </c>
      <c r="BY108" s="1">
        <f t="shared" si="30"/>
        <v>2.1201826164583992E-2</v>
      </c>
      <c r="BZ108" s="1">
        <f t="shared" si="30"/>
        <v>2.1309359180895049E-2</v>
      </c>
      <c r="CA108" s="1">
        <f t="shared" si="20"/>
        <v>2.1316754596009235E-2</v>
      </c>
      <c r="CB108" s="1">
        <f t="shared" si="20"/>
        <v>2.1239021676916936E-2</v>
      </c>
      <c r="CC108" s="1">
        <f t="shared" si="20"/>
        <v>2.1089691031634161E-2</v>
      </c>
      <c r="CD108" s="1">
        <f t="shared" si="20"/>
        <v>2.0880798663954758E-2</v>
      </c>
      <c r="CE108" s="1">
        <f t="shared" si="27"/>
        <v>2.0622937803179475E-2</v>
      </c>
      <c r="CF108" s="1">
        <f t="shared" si="27"/>
        <v>2.0325351020931692E-2</v>
      </c>
      <c r="CG108" s="1">
        <f t="shared" si="27"/>
        <v>1.9996043602213298E-2</v>
      </c>
      <c r="CH108" s="1">
        <f t="shared" si="27"/>
        <v>1.9641905364457646E-2</v>
      </c>
      <c r="CI108" s="1">
        <f t="shared" si="27"/>
        <v>1.9268832602568842E-2</v>
      </c>
      <c r="CJ108" s="1">
        <f t="shared" si="27"/>
        <v>1.8881845002701958E-2</v>
      </c>
      <c r="CO108" s="5">
        <v>17.5</v>
      </c>
      <c r="CP108" s="1">
        <f t="shared" si="13"/>
        <v>22020</v>
      </c>
      <c r="CQ108" s="1">
        <f t="shared" si="14"/>
        <v>21905</v>
      </c>
      <c r="CS108" s="5" t="e">
        <f t="shared" si="37"/>
        <v>#DIV/0!</v>
      </c>
      <c r="CT108" s="5">
        <f t="shared" si="37"/>
        <v>0</v>
      </c>
      <c r="CU108" s="5">
        <f t="shared" si="37"/>
        <v>0</v>
      </c>
      <c r="CV108" s="5">
        <f t="shared" si="37"/>
        <v>0</v>
      </c>
      <c r="CW108" s="5">
        <f t="shared" si="37"/>
        <v>0</v>
      </c>
      <c r="CX108" s="5">
        <f t="shared" si="37"/>
        <v>0</v>
      </c>
      <c r="CY108" s="5">
        <f t="shared" si="37"/>
        <v>1.8995181372272185E-7</v>
      </c>
      <c r="CZ108" s="5">
        <f t="shared" si="37"/>
        <v>1.3152388875892207E-4</v>
      </c>
      <c r="DA108" s="5">
        <f t="shared" si="37"/>
        <v>8.6360890493325515E-3</v>
      </c>
      <c r="DB108" s="5">
        <f t="shared" si="37"/>
        <v>0.14481923250207418</v>
      </c>
      <c r="DC108" s="5">
        <f t="shared" si="37"/>
        <v>1.044861004810469</v>
      </c>
      <c r="DD108" s="5">
        <f t="shared" si="37"/>
        <v>4.3586240885160672</v>
      </c>
      <c r="DE108" s="5">
        <f t="shared" si="37"/>
        <v>12.552539136431433</v>
      </c>
      <c r="DF108" s="5">
        <f t="shared" si="37"/>
        <v>27.903501699157555</v>
      </c>
      <c r="DG108" s="5">
        <f t="shared" si="37"/>
        <v>51.500342520570349</v>
      </c>
      <c r="DH108" s="5">
        <f t="shared" si="35"/>
        <v>82.905288195437919</v>
      </c>
      <c r="DI108" s="5">
        <f t="shared" si="35"/>
        <v>120.45702073105211</v>
      </c>
      <c r="DJ108" s="5">
        <f t="shared" si="35"/>
        <v>161.85469158058095</v>
      </c>
      <c r="DK108" s="5">
        <f t="shared" si="35"/>
        <v>204.7072026036208</v>
      </c>
      <c r="DL108" s="5">
        <f t="shared" si="35"/>
        <v>246.90400603728247</v>
      </c>
      <c r="DM108" s="5">
        <f t="shared" si="35"/>
        <v>286.7959764934667</v>
      </c>
      <c r="DN108" s="5">
        <f t="shared" si="35"/>
        <v>323.23435732806547</v>
      </c>
      <c r="DO108" s="5">
        <f t="shared" si="35"/>
        <v>355.52562738202187</v>
      </c>
      <c r="DP108" s="5">
        <f t="shared" si="35"/>
        <v>383.34830804702455</v>
      </c>
      <c r="DQ108" s="5">
        <f t="shared" si="35"/>
        <v>406.66136400794198</v>
      </c>
      <c r="DR108" s="5">
        <f t="shared" si="35"/>
        <v>425.62020021760679</v>
      </c>
      <c r="DS108" s="5">
        <f t="shared" si="35"/>
        <v>440.50702509479709</v>
      </c>
      <c r="DT108" s="5">
        <f t="shared" si="35"/>
        <v>451.6769517825021</v>
      </c>
      <c r="DU108" s="5">
        <f t="shared" si="35"/>
        <v>459.51849005488236</v>
      </c>
      <c r="DV108" s="5">
        <f t="shared" si="31"/>
        <v>464.42600213521234</v>
      </c>
      <c r="DW108" s="5">
        <f t="shared" si="31"/>
        <v>466.78151285750607</v>
      </c>
      <c r="DX108" s="5">
        <f t="shared" si="22"/>
        <v>466.94350942558231</v>
      </c>
      <c r="DY108" s="5">
        <f t="shared" si="22"/>
        <v>465.24076983286551</v>
      </c>
      <c r="DZ108" s="5">
        <f t="shared" si="22"/>
        <v>461.96968204794632</v>
      </c>
      <c r="EA108" s="5">
        <f t="shared" si="22"/>
        <v>457.39389473392896</v>
      </c>
      <c r="EB108" s="5">
        <f t="shared" si="28"/>
        <v>451.74545257864639</v>
      </c>
      <c r="EC108" s="5">
        <f t="shared" si="28"/>
        <v>445.22681411350874</v>
      </c>
      <c r="ED108" s="5">
        <f t="shared" si="28"/>
        <v>438.01333510648232</v>
      </c>
      <c r="EE108" s="5">
        <f t="shared" si="28"/>
        <v>430.25593700844473</v>
      </c>
      <c r="EF108" s="5">
        <f t="shared" si="28"/>
        <v>422.08377815927048</v>
      </c>
      <c r="EG108" s="5">
        <f t="shared" si="28"/>
        <v>413.60681478418638</v>
      </c>
    </row>
    <row r="109" spans="2:137" x14ac:dyDescent="0.25">
      <c r="B109" s="5">
        <f t="shared" si="6"/>
        <v>18</v>
      </c>
      <c r="D109" s="1" t="e">
        <f t="shared" si="32"/>
        <v>#DIV/0!</v>
      </c>
      <c r="E109" s="1">
        <f t="shared" si="32"/>
        <v>1</v>
      </c>
      <c r="F109" s="1">
        <f t="shared" si="32"/>
        <v>1</v>
      </c>
      <c r="G109" s="1">
        <f t="shared" si="32"/>
        <v>1</v>
      </c>
      <c r="H109" s="1">
        <f t="shared" si="32"/>
        <v>1</v>
      </c>
      <c r="I109" s="1">
        <f t="shared" si="32"/>
        <v>1</v>
      </c>
      <c r="J109" s="1">
        <f t="shared" si="32"/>
        <v>0.99999999999947442</v>
      </c>
      <c r="K109" s="1">
        <f t="shared" si="32"/>
        <v>0.99999999904849868</v>
      </c>
      <c r="L109" s="1">
        <f t="shared" si="32"/>
        <v>0.99999987616462926</v>
      </c>
      <c r="M109" s="1">
        <f t="shared" si="32"/>
        <v>0.99999651265764378</v>
      </c>
      <c r="N109" s="1">
        <f t="shared" si="32"/>
        <v>0.99996203174710796</v>
      </c>
      <c r="O109" s="1">
        <f t="shared" si="32"/>
        <v>0.99977785905950467</v>
      </c>
      <c r="P109" s="1">
        <f t="shared" si="32"/>
        <v>0.99914856165719479</v>
      </c>
      <c r="Q109" s="1">
        <f t="shared" si="32"/>
        <v>0.99757745109888418</v>
      </c>
      <c r="R109" s="1">
        <f t="shared" si="32"/>
        <v>0.9944460450355026</v>
      </c>
      <c r="S109" s="1">
        <f t="shared" si="32"/>
        <v>0.98915328946183989</v>
      </c>
      <c r="T109" s="1">
        <f t="shared" si="29"/>
        <v>0.98124093547775915</v>
      </c>
      <c r="U109" s="1">
        <f t="shared" si="29"/>
        <v>0.97046154638568705</v>
      </c>
      <c r="V109" s="1">
        <f t="shared" si="29"/>
        <v>0.9567860817362277</v>
      </c>
      <c r="W109" s="1">
        <f t="shared" si="29"/>
        <v>0.9403702794810721</v>
      </c>
      <c r="X109" s="1">
        <f t="shared" si="29"/>
        <v>0.92150262148052309</v>
      </c>
      <c r="Y109" s="1">
        <f t="shared" si="29"/>
        <v>0.90055085672519442</v>
      </c>
      <c r="Z109" s="1">
        <f t="shared" si="29"/>
        <v>0.87791644939363289</v>
      </c>
      <c r="AA109" s="1">
        <f t="shared" si="29"/>
        <v>0.85400038088707753</v>
      </c>
      <c r="AB109" s="1">
        <f t="shared" si="29"/>
        <v>0.82918016384706994</v>
      </c>
      <c r="AC109" s="1">
        <f t="shared" si="29"/>
        <v>0.80379625249909958</v>
      </c>
      <c r="AD109" s="1">
        <f t="shared" si="29"/>
        <v>0.77814555316935885</v>
      </c>
      <c r="AE109" s="1">
        <f t="shared" si="29"/>
        <v>0.75247987857608445</v>
      </c>
      <c r="AF109" s="1">
        <f t="shared" si="29"/>
        <v>0.72700757998564325</v>
      </c>
      <c r="AG109" s="1">
        <f t="shared" si="29"/>
        <v>0.70189702951772937</v>
      </c>
      <c r="AH109" s="1">
        <f t="shared" si="29"/>
        <v>0.67728101673295105</v>
      </c>
      <c r="AI109" s="1">
        <f t="shared" si="33"/>
        <v>0.65326143698581296</v>
      </c>
      <c r="AJ109" s="1">
        <f t="shared" si="33"/>
        <v>0.62991388254587188</v>
      </c>
      <c r="AK109" s="1">
        <f t="shared" si="33"/>
        <v>0.60729191264660776</v>
      </c>
      <c r="AL109" s="1">
        <f t="shared" si="33"/>
        <v>0.5854308903012706</v>
      </c>
      <c r="AM109" s="1">
        <f t="shared" si="33"/>
        <v>0.56435134593936476</v>
      </c>
      <c r="AN109" s="1">
        <f t="shared" si="33"/>
        <v>0.54406187223400382</v>
      </c>
      <c r="AO109" s="1">
        <f t="shared" si="33"/>
        <v>0.52456157978326179</v>
      </c>
      <c r="AP109" s="1">
        <f t="shared" si="33"/>
        <v>0.50584215606487604</v>
      </c>
      <c r="AQ109" s="1">
        <f t="shared" si="33"/>
        <v>0.48788957487852369</v>
      </c>
      <c r="AR109" s="1">
        <f t="shared" si="33"/>
        <v>0.47068550345680449</v>
      </c>
      <c r="AV109" s="1" t="e">
        <f t="shared" si="36"/>
        <v>#DIV/0!</v>
      </c>
      <c r="AW109" s="1">
        <f t="shared" si="36"/>
        <v>0</v>
      </c>
      <c r="AX109" s="1">
        <f t="shared" si="36"/>
        <v>0</v>
      </c>
      <c r="AY109" s="1">
        <f t="shared" si="36"/>
        <v>0</v>
      </c>
      <c r="AZ109" s="1">
        <f t="shared" si="36"/>
        <v>0</v>
      </c>
      <c r="BA109" s="1">
        <f t="shared" si="36"/>
        <v>0</v>
      </c>
      <c r="BB109" s="1">
        <f t="shared" si="36"/>
        <v>1.9479973190072997E-12</v>
      </c>
      <c r="BC109" s="1">
        <f t="shared" si="36"/>
        <v>2.0177556292466647E-9</v>
      </c>
      <c r="BD109" s="1">
        <f t="shared" si="36"/>
        <v>1.7213345071542818E-7</v>
      </c>
      <c r="BE109" s="1">
        <f t="shared" si="36"/>
        <v>3.4545566616195345E-6</v>
      </c>
      <c r="BF109" s="1">
        <f t="shared" si="36"/>
        <v>2.8344554796722043E-5</v>
      </c>
      <c r="BG109" s="1">
        <f t="shared" si="36"/>
        <v>1.3004719734144299E-4</v>
      </c>
      <c r="BH109" s="1">
        <f t="shared" si="36"/>
        <v>4.026598416900784E-4</v>
      </c>
      <c r="BI109" s="1">
        <f t="shared" si="36"/>
        <v>9.4700521533919169E-4</v>
      </c>
      <c r="BJ109" s="1">
        <f t="shared" si="36"/>
        <v>1.8278394728462599E-3</v>
      </c>
      <c r="BK109" s="1">
        <f t="shared" si="34"/>
        <v>3.0506455366082763E-3</v>
      </c>
      <c r="BL109" s="1">
        <f t="shared" si="34"/>
        <v>4.5653897241357821E-3</v>
      </c>
      <c r="BM109" s="1">
        <f t="shared" si="34"/>
        <v>6.2865264353264561E-3</v>
      </c>
      <c r="BN109" s="1">
        <f t="shared" si="34"/>
        <v>8.1158818377844444E-3</v>
      </c>
      <c r="BO109" s="1">
        <f t="shared" si="34"/>
        <v>9.9604275832821942E-3</v>
      </c>
      <c r="BP109" s="1">
        <f t="shared" si="34"/>
        <v>1.1742677052832162E-2</v>
      </c>
      <c r="BQ109" s="1">
        <f t="shared" si="34"/>
        <v>1.3404717471626526E-2</v>
      </c>
      <c r="BR109" s="1">
        <f t="shared" si="34"/>
        <v>1.4907968327147136E-2</v>
      </c>
      <c r="BS109" s="1">
        <f t="shared" si="34"/>
        <v>1.6230630625565623E-2</v>
      </c>
      <c r="BT109" s="1">
        <f t="shared" si="34"/>
        <v>1.7364245836543613E-2</v>
      </c>
      <c r="BU109" s="1">
        <f t="shared" si="34"/>
        <v>1.8310225560361548E-2</v>
      </c>
      <c r="BV109" s="1">
        <f t="shared" si="34"/>
        <v>1.9076789349773748E-2</v>
      </c>
      <c r="BW109" s="1">
        <f t="shared" si="34"/>
        <v>1.9676474727856386E-2</v>
      </c>
      <c r="BX109" s="1">
        <f t="shared" si="34"/>
        <v>2.0124228818904966E-2</v>
      </c>
      <c r="BY109" s="1">
        <f t="shared" si="30"/>
        <v>2.0436016143390412E-2</v>
      </c>
      <c r="BZ109" s="1">
        <f t="shared" si="30"/>
        <v>2.062785005416945E-2</v>
      </c>
      <c r="CA109" s="1">
        <f t="shared" si="20"/>
        <v>2.0715153912050699E-2</v>
      </c>
      <c r="CB109" s="1">
        <f t="shared" si="20"/>
        <v>2.0712368680877002E-2</v>
      </c>
      <c r="CC109" s="1">
        <f t="shared" si="20"/>
        <v>2.0632738348307256E-2</v>
      </c>
      <c r="CD109" s="1">
        <f t="shared" si="20"/>
        <v>2.0488219403312025E-2</v>
      </c>
      <c r="CE109" s="1">
        <f t="shared" si="27"/>
        <v>2.0289473705360939E-2</v>
      </c>
      <c r="CF109" s="1">
        <f t="shared" si="27"/>
        <v>2.0045914864114556E-2</v>
      </c>
      <c r="CG109" s="1">
        <f t="shared" si="27"/>
        <v>1.9765786725386536E-2</v>
      </c>
      <c r="CH109" s="1">
        <f t="shared" si="27"/>
        <v>1.9456259009453691E-2</v>
      </c>
      <c r="CI109" s="1">
        <f t="shared" si="27"/>
        <v>1.9123529934251593E-2</v>
      </c>
      <c r="CJ109" s="1">
        <f t="shared" si="27"/>
        <v>1.8772929134087013E-2</v>
      </c>
      <c r="CO109" s="5">
        <v>18</v>
      </c>
      <c r="CP109" s="1">
        <f t="shared" si="13"/>
        <v>22110</v>
      </c>
      <c r="CQ109" s="1">
        <f t="shared" si="14"/>
        <v>22065</v>
      </c>
      <c r="CS109" s="5" t="e">
        <f t="shared" si="37"/>
        <v>#DIV/0!</v>
      </c>
      <c r="CT109" s="5">
        <f t="shared" si="37"/>
        <v>0</v>
      </c>
      <c r="CU109" s="5">
        <f t="shared" si="37"/>
        <v>0</v>
      </c>
      <c r="CV109" s="5">
        <f t="shared" si="37"/>
        <v>0</v>
      </c>
      <c r="CW109" s="5">
        <f t="shared" si="37"/>
        <v>0</v>
      </c>
      <c r="CX109" s="5">
        <f t="shared" si="37"/>
        <v>0</v>
      </c>
      <c r="CY109" s="5">
        <f t="shared" si="37"/>
        <v>4.2982560843896067E-8</v>
      </c>
      <c r="CZ109" s="5">
        <f t="shared" si="37"/>
        <v>4.4521777959327657E-5</v>
      </c>
      <c r="DA109" s="5">
        <f t="shared" si="37"/>
        <v>3.7981245900359228E-3</v>
      </c>
      <c r="DB109" s="5">
        <f t="shared" si="37"/>
        <v>7.6224792738635028E-2</v>
      </c>
      <c r="DC109" s="5">
        <f t="shared" si="37"/>
        <v>0.62542260158967189</v>
      </c>
      <c r="DD109" s="5">
        <f t="shared" si="37"/>
        <v>2.8694914093389396</v>
      </c>
      <c r="DE109" s="5">
        <f t="shared" si="37"/>
        <v>8.8846894068915798</v>
      </c>
      <c r="DF109" s="5">
        <f t="shared" si="37"/>
        <v>20.895670076459265</v>
      </c>
      <c r="DG109" s="5">
        <f t="shared" si="37"/>
        <v>40.331277968352722</v>
      </c>
      <c r="DH109" s="5">
        <f t="shared" si="35"/>
        <v>67.312493765261621</v>
      </c>
      <c r="DI109" s="5">
        <f t="shared" si="35"/>
        <v>100.73532426305603</v>
      </c>
      <c r="DJ109" s="5">
        <f t="shared" si="35"/>
        <v>138.71220579547824</v>
      </c>
      <c r="DK109" s="5">
        <f t="shared" si="35"/>
        <v>179.07693275071375</v>
      </c>
      <c r="DL109" s="5">
        <f t="shared" si="35"/>
        <v>219.77683462512161</v>
      </c>
      <c r="DM109" s="5">
        <f t="shared" si="35"/>
        <v>259.10216917074166</v>
      </c>
      <c r="DN109" s="5">
        <f t="shared" si="35"/>
        <v>295.77509101143932</v>
      </c>
      <c r="DO109" s="5">
        <f t="shared" si="35"/>
        <v>328.94432113850155</v>
      </c>
      <c r="DP109" s="5">
        <f t="shared" si="35"/>
        <v>358.12886475310546</v>
      </c>
      <c r="DQ109" s="5">
        <f t="shared" si="35"/>
        <v>383.1420843833348</v>
      </c>
      <c r="DR109" s="5">
        <f t="shared" si="35"/>
        <v>404.01512698937756</v>
      </c>
      <c r="DS109" s="5">
        <f t="shared" si="35"/>
        <v>420.92935700275774</v>
      </c>
      <c r="DT109" s="5">
        <f t="shared" si="35"/>
        <v>434.16141487015113</v>
      </c>
      <c r="DU109" s="5">
        <f t="shared" si="35"/>
        <v>444.04110888913806</v>
      </c>
      <c r="DV109" s="5">
        <f t="shared" si="31"/>
        <v>450.92069620390942</v>
      </c>
      <c r="DW109" s="5">
        <f t="shared" si="31"/>
        <v>455.15351144524891</v>
      </c>
      <c r="DX109" s="5">
        <f t="shared" si="22"/>
        <v>457.07987106939868</v>
      </c>
      <c r="DY109" s="5">
        <f t="shared" si="22"/>
        <v>457.01841494355108</v>
      </c>
      <c r="DZ109" s="5">
        <f t="shared" si="22"/>
        <v>455.26137165539961</v>
      </c>
      <c r="EA109" s="5">
        <f t="shared" si="22"/>
        <v>452.07256113407982</v>
      </c>
      <c r="EB109" s="5">
        <f t="shared" si="28"/>
        <v>447.68723730878912</v>
      </c>
      <c r="EC109" s="5">
        <f t="shared" si="28"/>
        <v>442.31311147668765</v>
      </c>
      <c r="ED109" s="5">
        <f t="shared" si="28"/>
        <v>436.13208409565391</v>
      </c>
      <c r="EE109" s="5">
        <f t="shared" si="28"/>
        <v>429.3023550435957</v>
      </c>
      <c r="EF109" s="5">
        <f t="shared" si="28"/>
        <v>421.96068799926138</v>
      </c>
      <c r="EG109" s="5">
        <f t="shared" si="28"/>
        <v>414.22468134362992</v>
      </c>
    </row>
    <row r="110" spans="2:137" x14ac:dyDescent="0.25">
      <c r="B110" s="5">
        <f t="shared" si="6"/>
        <v>18.5</v>
      </c>
      <c r="D110" s="1" t="e">
        <f t="shared" si="32"/>
        <v>#DIV/0!</v>
      </c>
      <c r="E110" s="1">
        <f t="shared" si="32"/>
        <v>1</v>
      </c>
      <c r="F110" s="1">
        <f t="shared" si="32"/>
        <v>1</v>
      </c>
      <c r="G110" s="1">
        <f t="shared" si="32"/>
        <v>1</v>
      </c>
      <c r="H110" s="1">
        <f t="shared" si="32"/>
        <v>1</v>
      </c>
      <c r="I110" s="1">
        <f t="shared" si="32"/>
        <v>1</v>
      </c>
      <c r="J110" s="1">
        <f t="shared" si="32"/>
        <v>0.99999999999989309</v>
      </c>
      <c r="K110" s="1">
        <f t="shared" si="32"/>
        <v>0.99999999970470999</v>
      </c>
      <c r="L110" s="1">
        <f t="shared" si="32"/>
        <v>0.99999994944265447</v>
      </c>
      <c r="M110" s="1">
        <f t="shared" si="32"/>
        <v>0.99999828174031224</v>
      </c>
      <c r="N110" s="1">
        <f t="shared" si="32"/>
        <v>0.99997859959812507</v>
      </c>
      <c r="O110" s="1">
        <f t="shared" si="32"/>
        <v>0.99986169287000159</v>
      </c>
      <c r="P110" s="1">
        <f t="shared" si="32"/>
        <v>0.99942820882172645</v>
      </c>
      <c r="Q110" s="1">
        <f t="shared" si="32"/>
        <v>0.99827441620895241</v>
      </c>
      <c r="R110" s="1">
        <f t="shared" si="32"/>
        <v>0.99585464041778671</v>
      </c>
      <c r="S110" s="1">
        <f t="shared" si="32"/>
        <v>0.99159317574760353</v>
      </c>
      <c r="T110" s="1">
        <f t="shared" si="29"/>
        <v>0.98500501395208706</v>
      </c>
      <c r="U110" s="1">
        <f t="shared" si="29"/>
        <v>0.97577693797803355</v>
      </c>
      <c r="V110" s="1">
        <f t="shared" si="29"/>
        <v>0.96379469584245148</v>
      </c>
      <c r="W110" s="1">
        <f t="shared" si="29"/>
        <v>0.94912691565105323</v>
      </c>
      <c r="X110" s="1">
        <f t="shared" si="29"/>
        <v>0.93198487786746487</v>
      </c>
      <c r="Y110" s="1">
        <f t="shared" si="29"/>
        <v>0.91267496680373184</v>
      </c>
      <c r="Z110" s="1">
        <f t="shared" si="29"/>
        <v>0.89155459816096949</v>
      </c>
      <c r="AA110" s="1">
        <f t="shared" si="29"/>
        <v>0.86899676262137526</v>
      </c>
      <c r="AB110" s="1">
        <f t="shared" si="29"/>
        <v>0.84536444312455616</v>
      </c>
      <c r="AC110" s="1">
        <f t="shared" si="29"/>
        <v>0.82099403275016392</v>
      </c>
      <c r="AD110" s="1">
        <f t="shared" si="29"/>
        <v>0.79618599965066872</v>
      </c>
      <c r="AE110" s="1">
        <f t="shared" si="29"/>
        <v>0.7712009002878577</v>
      </c>
      <c r="AF110" s="1">
        <f t="shared" si="29"/>
        <v>0.7462590554665216</v>
      </c>
      <c r="AG110" s="1">
        <f t="shared" si="29"/>
        <v>0.72154254466040557</v>
      </c>
      <c r="AH110" s="1">
        <f t="shared" si="29"/>
        <v>0.69719852099137003</v>
      </c>
      <c r="AI110" s="1">
        <f t="shared" si="33"/>
        <v>0.67334314832911257</v>
      </c>
      <c r="AJ110" s="1">
        <f t="shared" si="33"/>
        <v>0.6500656975164455</v>
      </c>
      <c r="AK110" s="1">
        <f t="shared" si="33"/>
        <v>0.62743251325996496</v>
      </c>
      <c r="AL110" s="1">
        <f t="shared" si="33"/>
        <v>0.60549068660446514</v>
      </c>
      <c r="AM110" s="1">
        <f t="shared" si="33"/>
        <v>0.58427135154952792</v>
      </c>
      <c r="AN110" s="1">
        <f t="shared" si="33"/>
        <v>0.563792578684847</v>
      </c>
      <c r="AO110" s="1">
        <f t="shared" si="33"/>
        <v>0.54406187223400382</v>
      </c>
      <c r="AP110" s="1">
        <f t="shared" si="33"/>
        <v>0.52507829613416312</v>
      </c>
      <c r="AQ110" s="1">
        <f t="shared" si="33"/>
        <v>0.50683426453362013</v>
      </c>
      <c r="AR110" s="1">
        <f t="shared" si="33"/>
        <v>0.48931703576310237</v>
      </c>
      <c r="AV110" s="1" t="e">
        <f t="shared" si="36"/>
        <v>#DIV/0!</v>
      </c>
      <c r="AW110" s="1">
        <f t="shared" si="36"/>
        <v>0</v>
      </c>
      <c r="AX110" s="1">
        <f t="shared" si="36"/>
        <v>0</v>
      </c>
      <c r="AY110" s="1">
        <f t="shared" si="36"/>
        <v>0</v>
      </c>
      <c r="AZ110" s="1">
        <f t="shared" si="36"/>
        <v>0</v>
      </c>
      <c r="BA110" s="1">
        <f t="shared" si="36"/>
        <v>0</v>
      </c>
      <c r="BB110" s="1">
        <f t="shared" si="36"/>
        <v>4.1866510258614653E-13</v>
      </c>
      <c r="BC110" s="1">
        <f t="shared" si="36"/>
        <v>6.5621130751480905E-10</v>
      </c>
      <c r="BD110" s="1">
        <f t="shared" si="36"/>
        <v>7.3278025203293851E-8</v>
      </c>
      <c r="BE110" s="1">
        <f t="shared" si="36"/>
        <v>1.7690826684679806E-6</v>
      </c>
      <c r="BF110" s="1">
        <f t="shared" si="36"/>
        <v>1.6567851017113E-5</v>
      </c>
      <c r="BG110" s="1">
        <f t="shared" si="36"/>
        <v>8.3833810496924954E-5</v>
      </c>
      <c r="BH110" s="1">
        <f t="shared" si="36"/>
        <v>2.7964716453166005E-4</v>
      </c>
      <c r="BI110" s="1">
        <f t="shared" si="36"/>
        <v>6.9696511006822615E-4</v>
      </c>
      <c r="BJ110" s="1">
        <f t="shared" si="36"/>
        <v>1.4085953822841057E-3</v>
      </c>
      <c r="BK110" s="1">
        <f t="shared" si="34"/>
        <v>2.4398862857636372E-3</v>
      </c>
      <c r="BL110" s="1">
        <f t="shared" si="34"/>
        <v>3.7640784743279143E-3</v>
      </c>
      <c r="BM110" s="1">
        <f t="shared" si="34"/>
        <v>5.3153915923465078E-3</v>
      </c>
      <c r="BN110" s="1">
        <f t="shared" si="34"/>
        <v>7.0086141062237761E-3</v>
      </c>
      <c r="BO110" s="1">
        <f t="shared" si="34"/>
        <v>8.7566361699811246E-3</v>
      </c>
      <c r="BP110" s="1">
        <f t="shared" si="34"/>
        <v>1.048225638694178E-2</v>
      </c>
      <c r="BQ110" s="1">
        <f t="shared" si="34"/>
        <v>1.212411007853742E-2</v>
      </c>
      <c r="BR110" s="1">
        <f t="shared" si="34"/>
        <v>1.36381487673366E-2</v>
      </c>
      <c r="BS110" s="1">
        <f t="shared" si="34"/>
        <v>1.4996381734297737E-2</v>
      </c>
      <c r="BT110" s="1">
        <f t="shared" si="34"/>
        <v>1.6184279277486224E-2</v>
      </c>
      <c r="BU110" s="1">
        <f t="shared" si="34"/>
        <v>1.7197780251064332E-2</v>
      </c>
      <c r="BV110" s="1">
        <f t="shared" si="34"/>
        <v>1.8040446481309869E-2</v>
      </c>
      <c r="BW110" s="1">
        <f t="shared" si="34"/>
        <v>1.8721021711773256E-2</v>
      </c>
      <c r="BX110" s="1">
        <f t="shared" si="34"/>
        <v>1.9251475480878355E-2</v>
      </c>
      <c r="BY110" s="1">
        <f t="shared" si="30"/>
        <v>1.9645515142676206E-2</v>
      </c>
      <c r="BZ110" s="1">
        <f t="shared" si="30"/>
        <v>1.9917504258418983E-2</v>
      </c>
      <c r="CA110" s="1">
        <f t="shared" si="20"/>
        <v>2.0081711343299613E-2</v>
      </c>
      <c r="CB110" s="1">
        <f t="shared" si="20"/>
        <v>2.0151814970573612E-2</v>
      </c>
      <c r="CC110" s="1">
        <f t="shared" si="20"/>
        <v>2.0140600613357207E-2</v>
      </c>
      <c r="CD110" s="1">
        <f t="shared" si="20"/>
        <v>2.0059796303194544E-2</v>
      </c>
      <c r="CE110" s="1">
        <f t="shared" si="27"/>
        <v>1.9920005610163161E-2</v>
      </c>
      <c r="CF110" s="1">
        <f t="shared" si="27"/>
        <v>1.9730706450843183E-2</v>
      </c>
      <c r="CG110" s="1">
        <f t="shared" si="27"/>
        <v>1.9500292450742029E-2</v>
      </c>
      <c r="CH110" s="1">
        <f t="shared" si="27"/>
        <v>1.9236140069287089E-2</v>
      </c>
      <c r="CI110" s="1">
        <f t="shared" si="27"/>
        <v>1.8944689655096436E-2</v>
      </c>
      <c r="CJ110" s="1">
        <f t="shared" si="27"/>
        <v>1.8631532306297882E-2</v>
      </c>
      <c r="CO110" s="5">
        <v>18.5</v>
      </c>
      <c r="CP110" s="1">
        <f t="shared" si="13"/>
        <v>21990</v>
      </c>
      <c r="CQ110" s="1">
        <f t="shared" si="14"/>
        <v>22050</v>
      </c>
      <c r="CS110" s="5" t="e">
        <f t="shared" si="37"/>
        <v>#DIV/0!</v>
      </c>
      <c r="CT110" s="5">
        <f t="shared" si="37"/>
        <v>0</v>
      </c>
      <c r="CU110" s="5">
        <f t="shared" si="37"/>
        <v>0</v>
      </c>
      <c r="CV110" s="5">
        <f t="shared" si="37"/>
        <v>0</v>
      </c>
      <c r="CW110" s="5">
        <f t="shared" si="37"/>
        <v>0</v>
      </c>
      <c r="CX110" s="5">
        <f t="shared" si="37"/>
        <v>0</v>
      </c>
      <c r="CY110" s="5">
        <f t="shared" si="37"/>
        <v>9.231565512024531E-9</v>
      </c>
      <c r="CZ110" s="5">
        <f t="shared" si="37"/>
        <v>1.446945933070154E-5</v>
      </c>
      <c r="DA110" s="5">
        <f t="shared" si="37"/>
        <v>1.6157804557326294E-3</v>
      </c>
      <c r="DB110" s="5">
        <f t="shared" si="37"/>
        <v>3.9008272839718972E-2</v>
      </c>
      <c r="DC110" s="5">
        <f t="shared" si="37"/>
        <v>0.36532111492734165</v>
      </c>
      <c r="DD110" s="5">
        <f t="shared" si="37"/>
        <v>1.8485355214571952</v>
      </c>
      <c r="DE110" s="5">
        <f t="shared" si="37"/>
        <v>6.1662199779231042</v>
      </c>
      <c r="DF110" s="5">
        <f t="shared" si="37"/>
        <v>15.368080677004386</v>
      </c>
      <c r="DG110" s="5">
        <f t="shared" si="37"/>
        <v>31.059528179364531</v>
      </c>
      <c r="DH110" s="5">
        <f t="shared" si="35"/>
        <v>53.799492601088197</v>
      </c>
      <c r="DI110" s="5">
        <f t="shared" si="35"/>
        <v>82.997930358930518</v>
      </c>
      <c r="DJ110" s="5">
        <f t="shared" si="35"/>
        <v>117.2043846112405</v>
      </c>
      <c r="DK110" s="5">
        <f t="shared" si="35"/>
        <v>154.53994104223426</v>
      </c>
      <c r="DL110" s="5">
        <f t="shared" si="35"/>
        <v>193.0838275480838</v>
      </c>
      <c r="DM110" s="5">
        <f t="shared" si="35"/>
        <v>231.13375333206625</v>
      </c>
      <c r="DN110" s="5">
        <f t="shared" si="35"/>
        <v>267.33662723175013</v>
      </c>
      <c r="DO110" s="5">
        <f t="shared" si="35"/>
        <v>300.72118031977203</v>
      </c>
      <c r="DP110" s="5">
        <f t="shared" si="35"/>
        <v>330.67021724126511</v>
      </c>
      <c r="DQ110" s="5">
        <f t="shared" si="35"/>
        <v>356.86335806857124</v>
      </c>
      <c r="DR110" s="5">
        <f t="shared" si="35"/>
        <v>379.21105453596851</v>
      </c>
      <c r="DS110" s="5">
        <f t="shared" si="35"/>
        <v>397.7918449128826</v>
      </c>
      <c r="DT110" s="5">
        <f t="shared" si="35"/>
        <v>412.79852874460028</v>
      </c>
      <c r="DU110" s="5">
        <f t="shared" si="35"/>
        <v>424.49503435336771</v>
      </c>
      <c r="DV110" s="5">
        <f t="shared" si="31"/>
        <v>433.18360889601036</v>
      </c>
      <c r="DW110" s="5">
        <f t="shared" si="31"/>
        <v>439.18096889813859</v>
      </c>
      <c r="DX110" s="5">
        <f t="shared" si="22"/>
        <v>442.80173511975647</v>
      </c>
      <c r="DY110" s="5">
        <f t="shared" si="22"/>
        <v>444.34752010114812</v>
      </c>
      <c r="DZ110" s="5">
        <f t="shared" si="22"/>
        <v>444.10024352452643</v>
      </c>
      <c r="EA110" s="5">
        <f t="shared" si="22"/>
        <v>442.31850848543968</v>
      </c>
      <c r="EB110" s="5">
        <f t="shared" si="28"/>
        <v>439.23612370409768</v>
      </c>
      <c r="EC110" s="5">
        <f t="shared" si="28"/>
        <v>435.0620772410922</v>
      </c>
      <c r="ED110" s="5">
        <f t="shared" si="28"/>
        <v>429.98144853886174</v>
      </c>
      <c r="EE110" s="5">
        <f t="shared" si="28"/>
        <v>424.15688852778032</v>
      </c>
      <c r="EF110" s="5">
        <f t="shared" si="28"/>
        <v>417.73040689487641</v>
      </c>
      <c r="EG110" s="5">
        <f t="shared" si="28"/>
        <v>410.8252873538683</v>
      </c>
    </row>
    <row r="111" spans="2:137" x14ac:dyDescent="0.25">
      <c r="B111" s="5">
        <f t="shared" si="6"/>
        <v>19</v>
      </c>
      <c r="D111" s="1" t="e">
        <f t="shared" si="32"/>
        <v>#DIV/0!</v>
      </c>
      <c r="E111" s="1">
        <f t="shared" si="32"/>
        <v>1</v>
      </c>
      <c r="F111" s="1">
        <f t="shared" si="32"/>
        <v>1</v>
      </c>
      <c r="G111" s="1">
        <f t="shared" si="32"/>
        <v>1</v>
      </c>
      <c r="H111" s="1">
        <f t="shared" si="32"/>
        <v>1</v>
      </c>
      <c r="I111" s="1">
        <f t="shared" si="32"/>
        <v>1</v>
      </c>
      <c r="J111" s="1">
        <f t="shared" si="32"/>
        <v>0.99999999999997924</v>
      </c>
      <c r="K111" s="1">
        <f t="shared" si="32"/>
        <v>0.99999999991125044</v>
      </c>
      <c r="L111" s="1">
        <f t="shared" si="32"/>
        <v>0.99999997985976052</v>
      </c>
      <c r="M111" s="1">
        <f t="shared" si="32"/>
        <v>0.99999916965047508</v>
      </c>
      <c r="N111" s="1">
        <f t="shared" si="32"/>
        <v>0.9999881258819403</v>
      </c>
      <c r="O111" s="1">
        <f t="shared" si="32"/>
        <v>0.99991499927817662</v>
      </c>
      <c r="P111" s="1">
        <f t="shared" si="32"/>
        <v>0.99962017435885109</v>
      </c>
      <c r="Q111" s="1">
        <f t="shared" si="32"/>
        <v>0.99878223654583453</v>
      </c>
      <c r="R111" s="1">
        <f t="shared" si="32"/>
        <v>0.99693068464859624</v>
      </c>
      <c r="S111" s="1">
        <f t="shared" si="32"/>
        <v>0.99352955814402111</v>
      </c>
      <c r="T111" s="1">
        <f t="shared" si="29"/>
        <v>0.98808713672768056</v>
      </c>
      <c r="U111" s="1">
        <f t="shared" si="29"/>
        <v>0.98024350885933376</v>
      </c>
      <c r="V111" s="1">
        <f t="shared" si="29"/>
        <v>0.96981332803302134</v>
      </c>
      <c r="W111" s="1">
        <f t="shared" si="29"/>
        <v>0.9567860817362277</v>
      </c>
      <c r="X111" s="1">
        <f t="shared" si="29"/>
        <v>0.94129834567665926</v>
      </c>
      <c r="Y111" s="1">
        <f t="shared" si="29"/>
        <v>0.9235936311495474</v>
      </c>
      <c r="Z111" s="1">
        <f t="shared" si="29"/>
        <v>0.90398133721209051</v>
      </c>
      <c r="AA111" s="1">
        <f t="shared" si="29"/>
        <v>0.88280131120875505</v>
      </c>
      <c r="AB111" s="1">
        <f t="shared" si="29"/>
        <v>0.86039657609382481</v>
      </c>
      <c r="AC111" s="1">
        <f t="shared" si="29"/>
        <v>0.83709432338007128</v>
      </c>
      <c r="AD111" s="1">
        <f t="shared" si="29"/>
        <v>0.8131940374453781</v>
      </c>
      <c r="AE111" s="1">
        <f t="shared" si="29"/>
        <v>0.78896119120781938</v>
      </c>
      <c r="AF111" s="1">
        <f t="shared" si="29"/>
        <v>0.76462497568616239</v>
      </c>
      <c r="AG111" s="1">
        <f t="shared" si="29"/>
        <v>0.74037875192428471</v>
      </c>
      <c r="AH111" s="1">
        <f t="shared" si="29"/>
        <v>0.71638219946201009</v>
      </c>
      <c r="AI111" s="1">
        <f t="shared" si="33"/>
        <v>0.69276440783307081</v>
      </c>
      <c r="AJ111" s="1">
        <f t="shared" si="33"/>
        <v>0.66962738622252793</v>
      </c>
      <c r="AK111" s="1">
        <f t="shared" si="33"/>
        <v>0.64704964443032298</v>
      </c>
      <c r="AL111" s="1">
        <f t="shared" si="33"/>
        <v>0.62508962968416149</v>
      </c>
      <c r="AM111" s="1">
        <f t="shared" si="33"/>
        <v>0.60378889675721092</v>
      </c>
      <c r="AN111" s="1">
        <f t="shared" si="33"/>
        <v>0.58317495200972536</v>
      </c>
      <c r="AO111" s="1">
        <f t="shared" si="33"/>
        <v>0.56326375317167909</v>
      </c>
      <c r="AP111" s="1">
        <f t="shared" si="33"/>
        <v>0.54406187223400382</v>
      </c>
      <c r="AQ111" s="1">
        <f t="shared" si="33"/>
        <v>0.52556834356387472</v>
      </c>
      <c r="AR111" s="1">
        <f t="shared" si="33"/>
        <v>0.50777622687516866</v>
      </c>
      <c r="AV111" s="1" t="e">
        <f t="shared" si="36"/>
        <v>#DIV/0!</v>
      </c>
      <c r="AW111" s="1">
        <f t="shared" si="36"/>
        <v>0</v>
      </c>
      <c r="AX111" s="1">
        <f t="shared" si="36"/>
        <v>0</v>
      </c>
      <c r="AY111" s="1">
        <f t="shared" si="36"/>
        <v>0</v>
      </c>
      <c r="AZ111" s="1">
        <f t="shared" si="36"/>
        <v>0</v>
      </c>
      <c r="BA111" s="1">
        <f t="shared" si="36"/>
        <v>0</v>
      </c>
      <c r="BB111" s="1">
        <f t="shared" si="36"/>
        <v>8.6153306710912148E-14</v>
      </c>
      <c r="BC111" s="1">
        <f t="shared" si="36"/>
        <v>2.0654045140844346E-10</v>
      </c>
      <c r="BD111" s="1">
        <f t="shared" si="36"/>
        <v>3.0417106056113141E-8</v>
      </c>
      <c r="BE111" s="1">
        <f t="shared" si="36"/>
        <v>8.879101628389563E-7</v>
      </c>
      <c r="BF111" s="1">
        <f t="shared" si="36"/>
        <v>9.5262838152310181E-6</v>
      </c>
      <c r="BG111" s="1">
        <f t="shared" si="36"/>
        <v>5.3306408175024522E-5</v>
      </c>
      <c r="BH111" s="1">
        <f t="shared" si="36"/>
        <v>1.9196553712463871E-4</v>
      </c>
      <c r="BI111" s="1">
        <f t="shared" si="36"/>
        <v>5.0782033688212547E-4</v>
      </c>
      <c r="BJ111" s="1">
        <f t="shared" si="36"/>
        <v>1.0760442308095364E-3</v>
      </c>
      <c r="BK111" s="1">
        <f t="shared" si="34"/>
        <v>1.9363823964175797E-3</v>
      </c>
      <c r="BL111" s="1">
        <f t="shared" si="34"/>
        <v>3.0821227755934988E-3</v>
      </c>
      <c r="BM111" s="1">
        <f t="shared" si="34"/>
        <v>4.4665708813002025E-3</v>
      </c>
      <c r="BN111" s="1">
        <f t="shared" si="34"/>
        <v>6.0186321905698614E-3</v>
      </c>
      <c r="BO111" s="1">
        <f t="shared" si="34"/>
        <v>7.6591660851744736E-3</v>
      </c>
      <c r="BP111" s="1">
        <f t="shared" si="34"/>
        <v>9.3134678091943979E-3</v>
      </c>
      <c r="BQ111" s="1">
        <f t="shared" si="34"/>
        <v>1.0918664345815565E-2</v>
      </c>
      <c r="BR111" s="1">
        <f t="shared" si="34"/>
        <v>1.2426739051121016E-2</v>
      </c>
      <c r="BS111" s="1">
        <f t="shared" si="34"/>
        <v>1.3804548587379784E-2</v>
      </c>
      <c r="BT111" s="1">
        <f t="shared" si="34"/>
        <v>1.5032132969268641E-2</v>
      </c>
      <c r="BU111" s="1">
        <f t="shared" si="34"/>
        <v>1.6100290629907366E-2</v>
      </c>
      <c r="BV111" s="1">
        <f t="shared" si="34"/>
        <v>1.7008037794709385E-2</v>
      </c>
      <c r="BW111" s="1">
        <f t="shared" si="34"/>
        <v>1.7760290919961674E-2</v>
      </c>
      <c r="BX111" s="1">
        <f t="shared" si="34"/>
        <v>1.8365920219640786E-2</v>
      </c>
      <c r="BY111" s="1">
        <f t="shared" si="30"/>
        <v>1.8836207263879134E-2</v>
      </c>
      <c r="BZ111" s="1">
        <f t="shared" si="30"/>
        <v>1.9183678470640064E-2</v>
      </c>
      <c r="CA111" s="1">
        <f t="shared" si="20"/>
        <v>1.9421259503958233E-2</v>
      </c>
      <c r="CB111" s="1">
        <f t="shared" si="20"/>
        <v>1.9561688706082436E-2</v>
      </c>
      <c r="CC111" s="1">
        <f t="shared" si="20"/>
        <v>1.9617131170358015E-2</v>
      </c>
      <c r="CD111" s="1">
        <f t="shared" si="20"/>
        <v>1.959894307969634E-2</v>
      </c>
      <c r="CE111" s="1">
        <f t="shared" si="27"/>
        <v>1.9517545207683007E-2</v>
      </c>
      <c r="CF111" s="1">
        <f t="shared" si="27"/>
        <v>1.9382373324878355E-2</v>
      </c>
      <c r="CG111" s="1">
        <f t="shared" si="27"/>
        <v>1.9201880937675275E-2</v>
      </c>
      <c r="CH111" s="1">
        <f t="shared" si="27"/>
        <v>1.8983576099840693E-2</v>
      </c>
      <c r="CI111" s="1">
        <f t="shared" si="27"/>
        <v>1.8734079030254591E-2</v>
      </c>
      <c r="CJ111" s="1">
        <f t="shared" si="27"/>
        <v>1.8459191112066287E-2</v>
      </c>
      <c r="CO111" s="5">
        <v>19</v>
      </c>
      <c r="CP111" s="1">
        <f t="shared" si="13"/>
        <v>22750</v>
      </c>
      <c r="CQ111" s="1">
        <f t="shared" si="14"/>
        <v>22370</v>
      </c>
      <c r="CS111" s="5" t="e">
        <f t="shared" si="37"/>
        <v>#DIV/0!</v>
      </c>
      <c r="CT111" s="5">
        <f t="shared" si="37"/>
        <v>0</v>
      </c>
      <c r="CU111" s="5">
        <f t="shared" si="37"/>
        <v>0</v>
      </c>
      <c r="CV111" s="5">
        <f t="shared" si="37"/>
        <v>0</v>
      </c>
      <c r="CW111" s="5">
        <f t="shared" si="37"/>
        <v>0</v>
      </c>
      <c r="CX111" s="5">
        <f t="shared" si="37"/>
        <v>0</v>
      </c>
      <c r="CY111" s="5">
        <f t="shared" si="37"/>
        <v>1.9272494711231047E-9</v>
      </c>
      <c r="CZ111" s="5">
        <f t="shared" si="37"/>
        <v>4.6203098980068802E-6</v>
      </c>
      <c r="DA111" s="5">
        <f t="shared" si="37"/>
        <v>6.8043066247525097E-4</v>
      </c>
      <c r="DB111" s="5">
        <f t="shared" si="37"/>
        <v>1.9862550342707452E-2</v>
      </c>
      <c r="DC111" s="5">
        <f t="shared" si="37"/>
        <v>0.21310296894671787</v>
      </c>
      <c r="DD111" s="5">
        <f t="shared" si="37"/>
        <v>1.1924643508752986</v>
      </c>
      <c r="DE111" s="5">
        <f t="shared" si="37"/>
        <v>4.2942690654781677</v>
      </c>
      <c r="DF111" s="5">
        <f t="shared" si="37"/>
        <v>11.359940936053146</v>
      </c>
      <c r="DG111" s="5">
        <f t="shared" si="37"/>
        <v>24.07110944320933</v>
      </c>
      <c r="DH111" s="5">
        <f t="shared" si="35"/>
        <v>43.316874207861261</v>
      </c>
      <c r="DI111" s="5">
        <f t="shared" si="35"/>
        <v>68.947086490026564</v>
      </c>
      <c r="DJ111" s="5">
        <f t="shared" si="35"/>
        <v>99.917190614685524</v>
      </c>
      <c r="DK111" s="5">
        <f t="shared" si="35"/>
        <v>134.63680210304781</v>
      </c>
      <c r="DL111" s="5">
        <f t="shared" si="35"/>
        <v>171.33554532535297</v>
      </c>
      <c r="DM111" s="5">
        <f t="shared" si="35"/>
        <v>208.34227489167867</v>
      </c>
      <c r="DN111" s="5">
        <f t="shared" si="35"/>
        <v>244.25052141589418</v>
      </c>
      <c r="DO111" s="5">
        <f t="shared" si="35"/>
        <v>277.98615257357716</v>
      </c>
      <c r="DP111" s="5">
        <f t="shared" si="35"/>
        <v>308.80775189968574</v>
      </c>
      <c r="DQ111" s="5">
        <f t="shared" si="35"/>
        <v>336.26881452253951</v>
      </c>
      <c r="DR111" s="5">
        <f t="shared" si="35"/>
        <v>360.16350139102775</v>
      </c>
      <c r="DS111" s="5">
        <f t="shared" si="35"/>
        <v>380.46980546764894</v>
      </c>
      <c r="DT111" s="5">
        <f t="shared" si="35"/>
        <v>397.29770787954266</v>
      </c>
      <c r="DU111" s="5">
        <f t="shared" si="35"/>
        <v>410.84563531336437</v>
      </c>
      <c r="DV111" s="5">
        <f t="shared" si="31"/>
        <v>421.36595649297624</v>
      </c>
      <c r="DW111" s="5">
        <f t="shared" si="31"/>
        <v>429.13888738821822</v>
      </c>
      <c r="DX111" s="5">
        <f t="shared" si="22"/>
        <v>434.45357510354569</v>
      </c>
      <c r="DY111" s="5">
        <f t="shared" si="22"/>
        <v>437.59497635506409</v>
      </c>
      <c r="DZ111" s="5">
        <f t="shared" si="22"/>
        <v>438.83522428090879</v>
      </c>
      <c r="EA111" s="5">
        <f t="shared" si="22"/>
        <v>438.42835669280714</v>
      </c>
      <c r="EB111" s="5">
        <f t="shared" si="28"/>
        <v>436.60748629586885</v>
      </c>
      <c r="EC111" s="5">
        <f t="shared" si="28"/>
        <v>433.58369127752877</v>
      </c>
      <c r="ED111" s="5">
        <f t="shared" si="28"/>
        <v>429.54607657579589</v>
      </c>
      <c r="EE111" s="5">
        <f t="shared" si="28"/>
        <v>424.6625973534363</v>
      </c>
      <c r="EF111" s="5">
        <f t="shared" si="28"/>
        <v>419.0813479067952</v>
      </c>
      <c r="EG111" s="5">
        <f t="shared" si="28"/>
        <v>412.93210517692285</v>
      </c>
    </row>
    <row r="112" spans="2:137" x14ac:dyDescent="0.25">
      <c r="B112" s="5">
        <f t="shared" si="6"/>
        <v>19.5</v>
      </c>
      <c r="D112" s="1" t="e">
        <f t="shared" si="32"/>
        <v>#DIV/0!</v>
      </c>
      <c r="E112" s="1">
        <f t="shared" si="32"/>
        <v>1</v>
      </c>
      <c r="F112" s="1">
        <f t="shared" si="32"/>
        <v>1</v>
      </c>
      <c r="G112" s="1">
        <f t="shared" si="32"/>
        <v>1</v>
      </c>
      <c r="H112" s="1">
        <f t="shared" si="32"/>
        <v>1</v>
      </c>
      <c r="I112" s="1">
        <f t="shared" si="32"/>
        <v>1</v>
      </c>
      <c r="J112" s="1">
        <f t="shared" si="32"/>
        <v>0.99999999999999611</v>
      </c>
      <c r="K112" s="1">
        <f t="shared" si="32"/>
        <v>0.99999999997416777</v>
      </c>
      <c r="L112" s="1">
        <f t="shared" si="32"/>
        <v>0.99999999217136937</v>
      </c>
      <c r="M112" s="1">
        <f t="shared" si="32"/>
        <v>0.99999960643995134</v>
      </c>
      <c r="N112" s="1">
        <f t="shared" si="32"/>
        <v>0.99999351426926197</v>
      </c>
      <c r="O112" s="1">
        <f t="shared" si="32"/>
        <v>0.99994843408370904</v>
      </c>
      <c r="P112" s="1">
        <f t="shared" si="32"/>
        <v>0.99975042924626878</v>
      </c>
      <c r="Q112" s="1">
        <f t="shared" si="32"/>
        <v>0.99914856165719479</v>
      </c>
      <c r="R112" s="1">
        <f t="shared" si="32"/>
        <v>0.9977455517924857</v>
      </c>
      <c r="S112" s="1">
        <f t="shared" si="32"/>
        <v>0.99505457110481155</v>
      </c>
      <c r="T112" s="1">
        <f t="shared" si="29"/>
        <v>0.9905936431417135</v>
      </c>
      <c r="U112" s="1">
        <f t="shared" si="29"/>
        <v>0.98397381786106441</v>
      </c>
      <c r="V112" s="1">
        <f t="shared" si="29"/>
        <v>0.97495317096362255</v>
      </c>
      <c r="W112" s="1">
        <f t="shared" si="29"/>
        <v>0.96345150439454208</v>
      </c>
      <c r="X112" s="1">
        <f t="shared" si="29"/>
        <v>0.94953506378910657</v>
      </c>
      <c r="Y112" s="1">
        <f t="shared" si="29"/>
        <v>0.93338478253190593</v>
      </c>
      <c r="Z112" s="1">
        <f t="shared" si="29"/>
        <v>0.91525956582477797</v>
      </c>
      <c r="AA112" s="1">
        <f t="shared" si="29"/>
        <v>0.8954620698346758</v>
      </c>
      <c r="AB112" s="1">
        <f t="shared" si="29"/>
        <v>0.87431066668011281</v>
      </c>
      <c r="AC112" s="1">
        <f t="shared" si="29"/>
        <v>0.85211864327320075</v>
      </c>
      <c r="AD112" s="1">
        <f t="shared" si="29"/>
        <v>0.82918016384706994</v>
      </c>
      <c r="AE112" s="1">
        <f t="shared" si="29"/>
        <v>0.80576183964594794</v>
      </c>
      <c r="AF112" s="1">
        <f t="shared" si="29"/>
        <v>0.7820985773903959</v>
      </c>
      <c r="AG112" s="1">
        <f t="shared" si="29"/>
        <v>0.75839247663139053</v>
      </c>
      <c r="AH112" s="1">
        <f t="shared" si="29"/>
        <v>0.73481375701814866</v>
      </c>
      <c r="AI112" s="1">
        <f t="shared" si="33"/>
        <v>0.71150293032310663</v>
      </c>
      <c r="AJ112" s="1">
        <f t="shared" si="33"/>
        <v>0.68857364497972973</v>
      </c>
      <c r="AK112" s="1">
        <f t="shared" si="33"/>
        <v>0.66611580617104482</v>
      </c>
      <c r="AL112" s="1">
        <f t="shared" si="33"/>
        <v>0.64419870982009397</v>
      </c>
      <c r="AM112" s="1">
        <f t="shared" si="33"/>
        <v>0.62287402845900619</v>
      </c>
      <c r="AN112" s="1">
        <f t="shared" si="33"/>
        <v>0.60217855746398641</v>
      </c>
      <c r="AO112" s="1">
        <f t="shared" si="33"/>
        <v>0.58213667822221882</v>
      </c>
      <c r="AP112" s="1">
        <f t="shared" si="33"/>
        <v>0.56276252629030665</v>
      </c>
      <c r="AQ112" s="1">
        <f t="shared" si="33"/>
        <v>0.54406187223400382</v>
      </c>
      <c r="AR112" s="1">
        <f t="shared" si="33"/>
        <v>0.52603373422923361</v>
      </c>
      <c r="AV112" s="1" t="e">
        <f t="shared" si="36"/>
        <v>#DIV/0!</v>
      </c>
      <c r="AW112" s="1">
        <f t="shared" si="36"/>
        <v>0</v>
      </c>
      <c r="AX112" s="1">
        <f t="shared" si="36"/>
        <v>0</v>
      </c>
      <c r="AY112" s="1">
        <f t="shared" si="36"/>
        <v>0</v>
      </c>
      <c r="AZ112" s="1">
        <f t="shared" si="36"/>
        <v>0</v>
      </c>
      <c r="BA112" s="1">
        <f t="shared" si="36"/>
        <v>0</v>
      </c>
      <c r="BB112" s="1">
        <f t="shared" si="36"/>
        <v>1.6875389974302379E-14</v>
      </c>
      <c r="BC112" s="1">
        <f t="shared" si="36"/>
        <v>6.2917338006229784E-11</v>
      </c>
      <c r="BD112" s="1">
        <f t="shared" si="36"/>
        <v>1.2311608843518229E-8</v>
      </c>
      <c r="BE112" s="1">
        <f t="shared" si="36"/>
        <v>4.3678947625469533E-7</v>
      </c>
      <c r="BF112" s="1">
        <f t="shared" si="36"/>
        <v>5.3883873216697964E-6</v>
      </c>
      <c r="BG112" s="1">
        <f t="shared" si="36"/>
        <v>3.34348055324174E-5</v>
      </c>
      <c r="BH112" s="1">
        <f t="shared" si="36"/>
        <v>1.302548874176912E-4</v>
      </c>
      <c r="BI112" s="1">
        <f t="shared" si="36"/>
        <v>3.6632511136025503E-4</v>
      </c>
      <c r="BJ112" s="1">
        <f t="shared" si="36"/>
        <v>8.1486714388945281E-4</v>
      </c>
      <c r="BK112" s="1">
        <f t="shared" si="34"/>
        <v>1.5250129607904395E-3</v>
      </c>
      <c r="BL112" s="1">
        <f t="shared" si="34"/>
        <v>2.5065064140329385E-3</v>
      </c>
      <c r="BM112" s="1">
        <f t="shared" si="34"/>
        <v>3.7303090017306584E-3</v>
      </c>
      <c r="BN112" s="1">
        <f t="shared" si="34"/>
        <v>5.1398429306012128E-3</v>
      </c>
      <c r="BO112" s="1">
        <f t="shared" si="34"/>
        <v>6.6654226583143794E-3</v>
      </c>
      <c r="BP112" s="1">
        <f t="shared" si="34"/>
        <v>8.2367181124473055E-3</v>
      </c>
      <c r="BQ112" s="1">
        <f t="shared" si="34"/>
        <v>9.7911513823585317E-3</v>
      </c>
      <c r="BR112" s="1">
        <f t="shared" si="34"/>
        <v>1.1278228612687458E-2</v>
      </c>
      <c r="BS112" s="1">
        <f t="shared" si="34"/>
        <v>1.2660758625920754E-2</v>
      </c>
      <c r="BT112" s="1">
        <f t="shared" si="34"/>
        <v>1.3914090586288008E-2</v>
      </c>
      <c r="BU112" s="1">
        <f t="shared" si="34"/>
        <v>1.5024319893129467E-2</v>
      </c>
      <c r="BV112" s="1">
        <f t="shared" si="34"/>
        <v>1.5986126401691836E-2</v>
      </c>
      <c r="BW112" s="1">
        <f t="shared" si="34"/>
        <v>1.6800648438128563E-2</v>
      </c>
      <c r="BX112" s="1">
        <f t="shared" si="34"/>
        <v>1.747360170423351E-2</v>
      </c>
      <c r="BY112" s="1">
        <f t="shared" si="30"/>
        <v>1.8013724707105827E-2</v>
      </c>
      <c r="BZ112" s="1">
        <f t="shared" si="30"/>
        <v>1.8431557556138567E-2</v>
      </c>
      <c r="CA112" s="1">
        <f t="shared" si="20"/>
        <v>1.8738522490035825E-2</v>
      </c>
      <c r="CB112" s="1">
        <f t="shared" si="20"/>
        <v>1.8946258757201795E-2</v>
      </c>
      <c r="CC112" s="1">
        <f t="shared" si="20"/>
        <v>1.9066161740721843E-2</v>
      </c>
      <c r="CD112" s="1">
        <f t="shared" si="20"/>
        <v>1.9109080135932488E-2</v>
      </c>
      <c r="CE112" s="1">
        <f t="shared" si="27"/>
        <v>1.9085131701795266E-2</v>
      </c>
      <c r="CF112" s="1">
        <f t="shared" si="27"/>
        <v>1.9003605454261052E-2</v>
      </c>
      <c r="CG112" s="1">
        <f t="shared" si="27"/>
        <v>1.8872925050539724E-2</v>
      </c>
      <c r="CH112" s="1">
        <f t="shared" si="27"/>
        <v>1.8700654056302835E-2</v>
      </c>
      <c r="CI112" s="1">
        <f t="shared" si="27"/>
        <v>1.84935286701291E-2</v>
      </c>
      <c r="CJ112" s="1">
        <f t="shared" si="27"/>
        <v>1.825750735406495E-2</v>
      </c>
      <c r="CO112" s="5">
        <v>19.5</v>
      </c>
      <c r="CP112" s="1">
        <f t="shared" si="13"/>
        <v>0</v>
      </c>
      <c r="CQ112" s="1">
        <f t="shared" si="14"/>
        <v>11375</v>
      </c>
      <c r="CS112" s="5" t="e">
        <f t="shared" si="37"/>
        <v>#DIV/0!</v>
      </c>
      <c r="CT112" s="5">
        <f t="shared" si="37"/>
        <v>0</v>
      </c>
      <c r="CU112" s="5">
        <f t="shared" si="37"/>
        <v>0</v>
      </c>
      <c r="CV112" s="5">
        <f t="shared" si="37"/>
        <v>0</v>
      </c>
      <c r="CW112" s="5">
        <f t="shared" si="37"/>
        <v>0</v>
      </c>
      <c r="CX112" s="5">
        <f t="shared" si="37"/>
        <v>0</v>
      </c>
      <c r="CY112" s="5">
        <f t="shared" si="37"/>
        <v>1.9195756095768957E-10</v>
      </c>
      <c r="CZ112" s="5">
        <f t="shared" si="37"/>
        <v>7.1568471982086379E-7</v>
      </c>
      <c r="DA112" s="5">
        <f t="shared" si="37"/>
        <v>1.4004455059501986E-4</v>
      </c>
      <c r="DB112" s="5">
        <f t="shared" si="37"/>
        <v>4.9684802923971594E-3</v>
      </c>
      <c r="DC112" s="5">
        <f t="shared" si="37"/>
        <v>6.1292905783993934E-2</v>
      </c>
      <c r="DD112" s="5">
        <f t="shared" si="37"/>
        <v>0.38032091293124792</v>
      </c>
      <c r="DE112" s="5">
        <f t="shared" si="37"/>
        <v>1.4816493443762373</v>
      </c>
      <c r="DF112" s="5">
        <f t="shared" si="37"/>
        <v>4.1669481417229006</v>
      </c>
      <c r="DG112" s="5">
        <f t="shared" si="37"/>
        <v>9.2691137617425259</v>
      </c>
      <c r="DH112" s="5">
        <f t="shared" si="35"/>
        <v>17.347022428991249</v>
      </c>
      <c r="DI112" s="5">
        <f t="shared" si="35"/>
        <v>28.511510459624674</v>
      </c>
      <c r="DJ112" s="5">
        <f t="shared" si="35"/>
        <v>42.432264894686242</v>
      </c>
      <c r="DK112" s="5">
        <f t="shared" si="35"/>
        <v>58.465713335588795</v>
      </c>
      <c r="DL112" s="5">
        <f t="shared" si="35"/>
        <v>75.819182738326063</v>
      </c>
      <c r="DM112" s="5">
        <f t="shared" si="35"/>
        <v>93.692668529088095</v>
      </c>
      <c r="DN112" s="5">
        <f t="shared" si="35"/>
        <v>111.3743469743283</v>
      </c>
      <c r="DO112" s="5">
        <f t="shared" si="35"/>
        <v>128.28985046931982</v>
      </c>
      <c r="DP112" s="5">
        <f t="shared" si="35"/>
        <v>144.01612936984858</v>
      </c>
      <c r="DQ112" s="5">
        <f t="shared" si="35"/>
        <v>158.27278041902611</v>
      </c>
      <c r="DR112" s="5">
        <f t="shared" si="35"/>
        <v>170.90163878434768</v>
      </c>
      <c r="DS112" s="5">
        <f t="shared" si="35"/>
        <v>181.84218781924463</v>
      </c>
      <c r="DT112" s="5">
        <f t="shared" si="35"/>
        <v>191.10737598371239</v>
      </c>
      <c r="DU112" s="5">
        <f t="shared" si="35"/>
        <v>198.76221938565618</v>
      </c>
      <c r="DV112" s="5">
        <f t="shared" si="31"/>
        <v>204.90611854332877</v>
      </c>
      <c r="DW112" s="5">
        <f t="shared" si="31"/>
        <v>209.65896720107619</v>
      </c>
      <c r="DX112" s="5">
        <f t="shared" si="22"/>
        <v>213.15069332415752</v>
      </c>
      <c r="DY112" s="5">
        <f t="shared" si="22"/>
        <v>215.5136933631704</v>
      </c>
      <c r="DZ112" s="5">
        <f t="shared" si="22"/>
        <v>216.87758980071098</v>
      </c>
      <c r="EA112" s="5">
        <f t="shared" si="22"/>
        <v>217.36578654623204</v>
      </c>
      <c r="EB112" s="5">
        <f t="shared" si="28"/>
        <v>217.09337310792114</v>
      </c>
      <c r="EC112" s="5">
        <f t="shared" si="28"/>
        <v>216.16601204221948</v>
      </c>
      <c r="ED112" s="5">
        <f t="shared" si="28"/>
        <v>214.67952244988936</v>
      </c>
      <c r="EE112" s="5">
        <f t="shared" si="28"/>
        <v>212.71993989044475</v>
      </c>
      <c r="EF112" s="5">
        <f t="shared" si="28"/>
        <v>210.36388862271852</v>
      </c>
      <c r="EG112" s="5">
        <f t="shared" si="28"/>
        <v>207.67914615248881</v>
      </c>
    </row>
    <row r="113" spans="2:137" x14ac:dyDescent="0.25">
      <c r="B113" s="5">
        <f t="shared" si="6"/>
        <v>20</v>
      </c>
      <c r="D113" s="1" t="e">
        <f t="shared" si="32"/>
        <v>#DIV/0!</v>
      </c>
      <c r="E113" s="1">
        <f t="shared" si="32"/>
        <v>1</v>
      </c>
      <c r="F113" s="1">
        <f t="shared" si="32"/>
        <v>1</v>
      </c>
      <c r="G113" s="1">
        <f t="shared" si="32"/>
        <v>1</v>
      </c>
      <c r="H113" s="1">
        <f t="shared" si="32"/>
        <v>1</v>
      </c>
      <c r="I113" s="1">
        <f t="shared" si="32"/>
        <v>1</v>
      </c>
      <c r="J113" s="1">
        <f t="shared" si="32"/>
        <v>0.99999999999999933</v>
      </c>
      <c r="K113" s="1">
        <f t="shared" si="32"/>
        <v>0.99999999999271827</v>
      </c>
      <c r="L113" s="1">
        <f t="shared" si="32"/>
        <v>0.99999999703074305</v>
      </c>
      <c r="M113" s="1">
        <f t="shared" si="32"/>
        <v>0.99999981704722829</v>
      </c>
      <c r="N113" s="1">
        <f t="shared" si="32"/>
        <v>0.99999651265764378</v>
      </c>
      <c r="O113" s="1">
        <f t="shared" si="32"/>
        <v>0.99996912087781309</v>
      </c>
      <c r="P113" s="1">
        <f t="shared" si="32"/>
        <v>0.99983779445975174</v>
      </c>
      <c r="Q113" s="1">
        <f t="shared" si="32"/>
        <v>0.99941019716626023</v>
      </c>
      <c r="R113" s="1">
        <f t="shared" si="32"/>
        <v>0.99835729922684258</v>
      </c>
      <c r="S113" s="1">
        <f t="shared" si="32"/>
        <v>0.99624645144977986</v>
      </c>
      <c r="T113" s="1">
        <f t="shared" si="29"/>
        <v>0.99261820556265634</v>
      </c>
      <c r="U113" s="1">
        <f t="shared" si="29"/>
        <v>0.98707025911301938</v>
      </c>
      <c r="V113" s="1">
        <f t="shared" si="29"/>
        <v>0.97931837075579553</v>
      </c>
      <c r="W113" s="1">
        <f t="shared" si="29"/>
        <v>0.96922304520035341</v>
      </c>
      <c r="X113" s="1">
        <f t="shared" si="29"/>
        <v>0.9567860817362277</v>
      </c>
      <c r="Y113" s="1">
        <f t="shared" si="29"/>
        <v>0.94212774202577154</v>
      </c>
      <c r="Z113" s="1">
        <f t="shared" si="29"/>
        <v>0.9254553917961944</v>
      </c>
      <c r="AA113" s="1">
        <f t="shared" si="29"/>
        <v>0.90703157784775912</v>
      </c>
      <c r="AB113" s="1">
        <f t="shared" si="29"/>
        <v>0.88714613925356789</v>
      </c>
      <c r="AC113" s="1">
        <f t="shared" si="29"/>
        <v>0.86609427860023702</v>
      </c>
      <c r="AD113" s="1">
        <f t="shared" si="29"/>
        <v>0.8441607987038855</v>
      </c>
      <c r="AE113" s="1">
        <f t="shared" si="29"/>
        <v>0.8216097971810491</v>
      </c>
      <c r="AF113" s="1">
        <f t="shared" si="29"/>
        <v>0.79867875133191746</v>
      </c>
      <c r="AG113" s="1">
        <f t="shared" si="29"/>
        <v>0.77557589047380171</v>
      </c>
      <c r="AH113" s="1">
        <f t="shared" si="29"/>
        <v>0.75247987857608445</v>
      </c>
      <c r="AI113" s="1">
        <f t="shared" si="33"/>
        <v>0.72954101515761272</v>
      </c>
      <c r="AJ113" s="1">
        <f t="shared" si="33"/>
        <v>0.70688335116673828</v>
      </c>
      <c r="AK113" s="1">
        <f t="shared" si="33"/>
        <v>0.68460728284262373</v>
      </c>
      <c r="AL113" s="1">
        <f t="shared" si="33"/>
        <v>0.66279232141825173</v>
      </c>
      <c r="AM113" s="1">
        <f t="shared" si="33"/>
        <v>0.6414998399864601</v>
      </c>
      <c r="AN113" s="1">
        <f t="shared" si="33"/>
        <v>0.6207756749116955</v>
      </c>
      <c r="AO113" s="1">
        <f t="shared" si="33"/>
        <v>0.60065251307680756</v>
      </c>
      <c r="AP113" s="1">
        <f t="shared" si="33"/>
        <v>0.58115203312656893</v>
      </c>
      <c r="AQ113" s="1">
        <f t="shared" si="33"/>
        <v>0.56228679312484198</v>
      </c>
      <c r="AR113" s="1">
        <f t="shared" si="33"/>
        <v>0.54406187223400382</v>
      </c>
      <c r="AV113" s="1" t="e">
        <f t="shared" si="36"/>
        <v>#DIV/0!</v>
      </c>
      <c r="AW113" s="1">
        <f t="shared" si="36"/>
        <v>0</v>
      </c>
      <c r="AX113" s="1">
        <f t="shared" si="36"/>
        <v>0</v>
      </c>
      <c r="AY113" s="1">
        <f t="shared" si="36"/>
        <v>0</v>
      </c>
      <c r="AZ113" s="1">
        <f t="shared" si="36"/>
        <v>0</v>
      </c>
      <c r="BA113" s="1">
        <f t="shared" si="36"/>
        <v>0</v>
      </c>
      <c r="BB113" s="1">
        <f t="shared" si="36"/>
        <v>3.219646771412954E-15</v>
      </c>
      <c r="BC113" s="1">
        <f t="shared" si="36"/>
        <v>1.8550494473856816E-11</v>
      </c>
      <c r="BD113" s="1">
        <f t="shared" si="36"/>
        <v>4.8593736812208022E-9</v>
      </c>
      <c r="BE113" s="1">
        <f t="shared" si="36"/>
        <v>2.1060727695143555E-7</v>
      </c>
      <c r="BF113" s="1">
        <f t="shared" si="36"/>
        <v>2.9983883818029966E-6</v>
      </c>
      <c r="BG113" s="1">
        <f t="shared" si="36"/>
        <v>2.0686794104052275E-5</v>
      </c>
      <c r="BH113" s="1">
        <f t="shared" si="36"/>
        <v>8.7365213482959447E-5</v>
      </c>
      <c r="BI113" s="1">
        <f t="shared" si="36"/>
        <v>2.6163550906543875E-4</v>
      </c>
      <c r="BJ113" s="1">
        <f t="shared" si="36"/>
        <v>6.1174743435687962E-4</v>
      </c>
      <c r="BK113" s="1">
        <f t="shared" si="34"/>
        <v>1.1918803449683102E-3</v>
      </c>
      <c r="BL113" s="1">
        <f t="shared" si="34"/>
        <v>2.0245624209428437E-3</v>
      </c>
      <c r="BM113" s="1">
        <f t="shared" si="34"/>
        <v>3.0964412519549622E-3</v>
      </c>
      <c r="BN113" s="1">
        <f t="shared" si="34"/>
        <v>4.3651997921729802E-3</v>
      </c>
      <c r="BO113" s="1">
        <f t="shared" si="34"/>
        <v>5.771540805811326E-3</v>
      </c>
      <c r="BP113" s="1">
        <f t="shared" si="34"/>
        <v>7.25101794712113E-3</v>
      </c>
      <c r="BQ113" s="1">
        <f t="shared" si="34"/>
        <v>8.7429594938656097E-3</v>
      </c>
      <c r="BR113" s="1">
        <f t="shared" si="34"/>
        <v>1.0195825971416439E-2</v>
      </c>
      <c r="BS113" s="1">
        <f t="shared" si="34"/>
        <v>1.1569508013083318E-2</v>
      </c>
      <c r="BT113" s="1">
        <f t="shared" si="34"/>
        <v>1.2835472573455076E-2</v>
      </c>
      <c r="BU113" s="1">
        <f t="shared" si="34"/>
        <v>1.3975635327036273E-2</v>
      </c>
      <c r="BV113" s="1">
        <f t="shared" si="34"/>
        <v>1.4980634856815556E-2</v>
      </c>
      <c r="BW113" s="1">
        <f t="shared" si="34"/>
        <v>1.5847957535101154E-2</v>
      </c>
      <c r="BX113" s="1">
        <f t="shared" si="34"/>
        <v>1.6580173941521559E-2</v>
      </c>
      <c r="BY113" s="1">
        <f t="shared" si="30"/>
        <v>1.7183413842411177E-2</v>
      </c>
      <c r="BZ113" s="1">
        <f t="shared" si="30"/>
        <v>1.7666121557935788E-2</v>
      </c>
      <c r="CA113" s="1">
        <f t="shared" si="20"/>
        <v>1.8038084834506085E-2</v>
      </c>
      <c r="CB113" s="1">
        <f t="shared" si="20"/>
        <v>1.8309706187008556E-2</v>
      </c>
      <c r="CC113" s="1">
        <f t="shared" si="20"/>
        <v>1.849147667157891E-2</v>
      </c>
      <c r="CD113" s="1">
        <f t="shared" si="20"/>
        <v>1.8593611598157755E-2</v>
      </c>
      <c r="CE113" s="1">
        <f t="shared" si="27"/>
        <v>1.8625811527453906E-2</v>
      </c>
      <c r="CF113" s="1">
        <f t="shared" si="27"/>
        <v>1.8597117447709088E-2</v>
      </c>
      <c r="CG113" s="1">
        <f t="shared" si="27"/>
        <v>1.8515834854588742E-2</v>
      </c>
      <c r="CH113" s="1">
        <f t="shared" si="27"/>
        <v>1.8389506836262282E-2</v>
      </c>
      <c r="CI113" s="1">
        <f t="shared" si="27"/>
        <v>1.8224920890838159E-2</v>
      </c>
      <c r="CJ113" s="1">
        <f t="shared" si="27"/>
        <v>1.8028138004770211E-2</v>
      </c>
      <c r="CO113" s="5">
        <v>20</v>
      </c>
      <c r="CP113" s="1">
        <f t="shared" si="13"/>
        <v>0</v>
      </c>
      <c r="CQ113" s="1">
        <f t="shared" si="14"/>
        <v>0</v>
      </c>
      <c r="CS113" s="5" t="e">
        <f t="shared" si="37"/>
        <v>#DIV/0!</v>
      </c>
      <c r="CT113" s="5">
        <f t="shared" si="37"/>
        <v>0</v>
      </c>
      <c r="CU113" s="5">
        <f t="shared" si="37"/>
        <v>0</v>
      </c>
      <c r="CV113" s="5">
        <f t="shared" si="37"/>
        <v>0</v>
      </c>
      <c r="CW113" s="5">
        <f t="shared" si="37"/>
        <v>0</v>
      </c>
      <c r="CX113" s="5">
        <f t="shared" si="37"/>
        <v>0</v>
      </c>
      <c r="CY113" s="5">
        <f t="shared" si="37"/>
        <v>0</v>
      </c>
      <c r="CZ113" s="5">
        <f t="shared" si="37"/>
        <v>0</v>
      </c>
      <c r="DA113" s="5">
        <f t="shared" si="37"/>
        <v>0</v>
      </c>
      <c r="DB113" s="5">
        <f t="shared" si="37"/>
        <v>0</v>
      </c>
      <c r="DC113" s="5">
        <f t="shared" si="37"/>
        <v>0</v>
      </c>
      <c r="DD113" s="5">
        <f t="shared" si="37"/>
        <v>0</v>
      </c>
      <c r="DE113" s="5">
        <f t="shared" si="37"/>
        <v>0</v>
      </c>
      <c r="DF113" s="5">
        <f t="shared" si="37"/>
        <v>0</v>
      </c>
      <c r="DG113" s="5">
        <f t="shared" si="37"/>
        <v>0</v>
      </c>
      <c r="DH113" s="5">
        <f t="shared" si="35"/>
        <v>0</v>
      </c>
      <c r="DI113" s="5">
        <f t="shared" si="35"/>
        <v>0</v>
      </c>
      <c r="DJ113" s="5">
        <f t="shared" si="35"/>
        <v>0</v>
      </c>
      <c r="DK113" s="5">
        <f t="shared" si="35"/>
        <v>0</v>
      </c>
      <c r="DL113" s="5">
        <f t="shared" si="35"/>
        <v>0</v>
      </c>
      <c r="DM113" s="5">
        <f t="shared" si="35"/>
        <v>0</v>
      </c>
      <c r="DN113" s="5">
        <f t="shared" si="35"/>
        <v>0</v>
      </c>
      <c r="DO113" s="5">
        <f t="shared" si="35"/>
        <v>0</v>
      </c>
      <c r="DP113" s="5">
        <f t="shared" si="35"/>
        <v>0</v>
      </c>
      <c r="DQ113" s="5">
        <f t="shared" si="35"/>
        <v>0</v>
      </c>
      <c r="DR113" s="5">
        <f t="shared" si="35"/>
        <v>0</v>
      </c>
      <c r="DS113" s="5">
        <f t="shared" si="35"/>
        <v>0</v>
      </c>
      <c r="DT113" s="5">
        <f t="shared" si="35"/>
        <v>0</v>
      </c>
      <c r="DU113" s="5">
        <f t="shared" si="35"/>
        <v>0</v>
      </c>
      <c r="DV113" s="5">
        <f t="shared" si="31"/>
        <v>0</v>
      </c>
      <c r="DW113" s="5">
        <f t="shared" si="31"/>
        <v>0</v>
      </c>
      <c r="DX113" s="5">
        <f t="shared" si="22"/>
        <v>0</v>
      </c>
      <c r="DY113" s="5">
        <f t="shared" si="22"/>
        <v>0</v>
      </c>
      <c r="DZ113" s="5">
        <f t="shared" si="22"/>
        <v>0</v>
      </c>
      <c r="EA113" s="5">
        <f t="shared" si="22"/>
        <v>0</v>
      </c>
      <c r="EB113" s="5">
        <f t="shared" si="28"/>
        <v>0</v>
      </c>
      <c r="EC113" s="5">
        <f t="shared" si="28"/>
        <v>0</v>
      </c>
      <c r="ED113" s="5">
        <f t="shared" si="28"/>
        <v>0</v>
      </c>
      <c r="EE113" s="5">
        <f t="shared" si="28"/>
        <v>0</v>
      </c>
      <c r="EF113" s="5">
        <f t="shared" si="28"/>
        <v>0</v>
      </c>
      <c r="EG113" s="5">
        <f t="shared" si="28"/>
        <v>0</v>
      </c>
    </row>
    <row r="114" spans="2:137" x14ac:dyDescent="0.25">
      <c r="B114" s="5"/>
      <c r="CS114" s="6" t="e">
        <f>SUM(CS73:CS101)</f>
        <v>#DIV/0!</v>
      </c>
      <c r="CT114" s="6">
        <f t="shared" ref="CT114:EG114" si="38">SUM(CT73:CT113)</f>
        <v>-0.17046121895975042</v>
      </c>
      <c r="CU114" s="6">
        <f t="shared" si="38"/>
        <v>-33.988747702856045</v>
      </c>
      <c r="CV114" s="6">
        <f t="shared" si="38"/>
        <v>-51.35016493832223</v>
      </c>
      <c r="CW114" s="6">
        <f t="shared" si="38"/>
        <v>50.718531362596948</v>
      </c>
      <c r="CX114" s="6">
        <f t="shared" si="38"/>
        <v>275.84256031080599</v>
      </c>
      <c r="CY114" s="6">
        <f t="shared" si="38"/>
        <v>622.15946141342192</v>
      </c>
      <c r="CZ114" s="6">
        <f t="shared" si="38"/>
        <v>1094.279936258388</v>
      </c>
      <c r="DA114" s="6">
        <f t="shared" si="38"/>
        <v>1690.276534828994</v>
      </c>
      <c r="DB114" s="6">
        <f t="shared" si="38"/>
        <v>2395.9682049043427</v>
      </c>
      <c r="DC114" s="6">
        <f t="shared" si="38"/>
        <v>3187.7299217722107</v>
      </c>
      <c r="DD114" s="6">
        <f t="shared" si="38"/>
        <v>4037.5905406848933</v>
      </c>
      <c r="DE114" s="6">
        <f t="shared" si="38"/>
        <v>4916.5301559502232</v>
      </c>
      <c r="DF114" s="6">
        <f t="shared" si="38"/>
        <v>5795.7920401447627</v>
      </c>
      <c r="DG114" s="6">
        <f t="shared" si="38"/>
        <v>6647.8110919683986</v>
      </c>
      <c r="DH114" s="6">
        <f t="shared" si="38"/>
        <v>7447.696355899945</v>
      </c>
      <c r="DI114" s="6">
        <f t="shared" si="38"/>
        <v>8174.9719217572119</v>
      </c>
      <c r="DJ114" s="6">
        <f t="shared" si="38"/>
        <v>8814.8592242908671</v>
      </c>
      <c r="DK114" s="6">
        <f t="shared" si="38"/>
        <v>9358.6901213647816</v>
      </c>
      <c r="DL114" s="6">
        <f t="shared" si="38"/>
        <v>9803.484004944532</v>
      </c>
      <c r="DM114" s="6">
        <f t="shared" si="38"/>
        <v>10150.973667704384</v>
      </c>
      <c r="DN114" s="6">
        <f t="shared" si="38"/>
        <v>10406.403452839999</v>
      </c>
      <c r="DO114" s="6">
        <f t="shared" si="38"/>
        <v>10577.346714537112</v>
      </c>
      <c r="DP114" s="6">
        <f t="shared" si="38"/>
        <v>10672.685665651157</v>
      </c>
      <c r="DQ114" s="6">
        <f t="shared" si="38"/>
        <v>10701.810544979193</v>
      </c>
      <c r="DR114" s="6">
        <f t="shared" si="38"/>
        <v>10674.039186264861</v>
      </c>
      <c r="DS114" s="6">
        <f t="shared" si="38"/>
        <v>10598.228935561596</v>
      </c>
      <c r="DT114" s="6">
        <f t="shared" si="38"/>
        <v>10482.542125893071</v>
      </c>
      <c r="DU114" s="6">
        <f t="shared" si="38"/>
        <v>10334.326236205481</v>
      </c>
      <c r="DV114" s="6">
        <f t="shared" si="38"/>
        <v>10160.074887881145</v>
      </c>
      <c r="DW114" s="6">
        <f t="shared" si="38"/>
        <v>9965.4425673547739</v>
      </c>
      <c r="DX114" s="6">
        <f t="shared" si="38"/>
        <v>9755.2925934664745</v>
      </c>
      <c r="DY114" s="6">
        <f t="shared" si="38"/>
        <v>9533.7635652936351</v>
      </c>
      <c r="DZ114" s="6">
        <f t="shared" si="38"/>
        <v>9304.3440919224176</v>
      </c>
      <c r="EA114" s="6">
        <f t="shared" si="38"/>
        <v>9069.9490665816429</v>
      </c>
      <c r="EB114" s="6">
        <f t="shared" si="38"/>
        <v>8832.9932685528147</v>
      </c>
      <c r="EC114" s="6">
        <f t="shared" si="38"/>
        <v>8595.4598512009143</v>
      </c>
      <c r="ED114" s="6">
        <f t="shared" si="38"/>
        <v>8358.9624841924542</v>
      </c>
      <c r="EE114" s="6">
        <f t="shared" si="38"/>
        <v>8124.8007140887639</v>
      </c>
      <c r="EF114" s="6">
        <f t="shared" si="38"/>
        <v>7894.0086094383378</v>
      </c>
      <c r="EG114" s="6">
        <f t="shared" si="38"/>
        <v>7667.3970544708163</v>
      </c>
    </row>
    <row r="115" spans="2:137" x14ac:dyDescent="0.25">
      <c r="B115" s="5"/>
      <c r="CR115" s="8" t="s">
        <v>26</v>
      </c>
      <c r="CS115" s="9">
        <v>8760</v>
      </c>
      <c r="CT115" s="9">
        <f>CS115</f>
        <v>8760</v>
      </c>
      <c r="CU115" s="9">
        <f t="shared" ref="CU115:EG115" si="39">CT115</f>
        <v>8760</v>
      </c>
      <c r="CV115" s="9">
        <f t="shared" si="39"/>
        <v>8760</v>
      </c>
      <c r="CW115" s="9">
        <f t="shared" si="39"/>
        <v>8760</v>
      </c>
      <c r="CX115" s="9">
        <f t="shared" si="39"/>
        <v>8760</v>
      </c>
      <c r="CY115" s="9">
        <f t="shared" si="39"/>
        <v>8760</v>
      </c>
      <c r="CZ115" s="9">
        <f t="shared" si="39"/>
        <v>8760</v>
      </c>
      <c r="DA115" s="9">
        <f t="shared" si="39"/>
        <v>8760</v>
      </c>
      <c r="DB115" s="9">
        <f t="shared" si="39"/>
        <v>8760</v>
      </c>
      <c r="DC115" s="9">
        <f t="shared" si="39"/>
        <v>8760</v>
      </c>
      <c r="DD115" s="9">
        <f t="shared" si="39"/>
        <v>8760</v>
      </c>
      <c r="DE115" s="9">
        <f t="shared" si="39"/>
        <v>8760</v>
      </c>
      <c r="DF115" s="9">
        <f t="shared" si="39"/>
        <v>8760</v>
      </c>
      <c r="DG115" s="9">
        <f t="shared" si="39"/>
        <v>8760</v>
      </c>
      <c r="DH115" s="9">
        <f t="shared" si="39"/>
        <v>8760</v>
      </c>
      <c r="DI115" s="9">
        <f t="shared" si="39"/>
        <v>8760</v>
      </c>
      <c r="DJ115" s="9">
        <f t="shared" si="39"/>
        <v>8760</v>
      </c>
      <c r="DK115" s="9">
        <f t="shared" si="39"/>
        <v>8760</v>
      </c>
      <c r="DL115" s="9">
        <f t="shared" si="39"/>
        <v>8760</v>
      </c>
      <c r="DM115" s="9">
        <f t="shared" si="39"/>
        <v>8760</v>
      </c>
      <c r="DN115" s="9">
        <f t="shared" si="39"/>
        <v>8760</v>
      </c>
      <c r="DO115" s="9">
        <f t="shared" si="39"/>
        <v>8760</v>
      </c>
      <c r="DP115" s="9">
        <f t="shared" si="39"/>
        <v>8760</v>
      </c>
      <c r="DQ115" s="9">
        <f t="shared" si="39"/>
        <v>8760</v>
      </c>
      <c r="DR115" s="9">
        <f t="shared" si="39"/>
        <v>8760</v>
      </c>
      <c r="DS115" s="9">
        <f t="shared" si="39"/>
        <v>8760</v>
      </c>
      <c r="DT115" s="9">
        <f t="shared" si="39"/>
        <v>8760</v>
      </c>
      <c r="DU115" s="9">
        <f t="shared" si="39"/>
        <v>8760</v>
      </c>
      <c r="DV115" s="9">
        <f t="shared" si="39"/>
        <v>8760</v>
      </c>
      <c r="DW115" s="9">
        <f t="shared" si="39"/>
        <v>8760</v>
      </c>
      <c r="DX115" s="9">
        <f t="shared" si="39"/>
        <v>8760</v>
      </c>
      <c r="DY115" s="9">
        <f t="shared" si="39"/>
        <v>8760</v>
      </c>
      <c r="DZ115" s="9">
        <f t="shared" si="39"/>
        <v>8760</v>
      </c>
      <c r="EA115" s="9">
        <f t="shared" si="39"/>
        <v>8760</v>
      </c>
      <c r="EB115" s="9">
        <f t="shared" si="39"/>
        <v>8760</v>
      </c>
      <c r="EC115" s="9">
        <f t="shared" si="39"/>
        <v>8760</v>
      </c>
      <c r="ED115" s="9">
        <f t="shared" si="39"/>
        <v>8760</v>
      </c>
      <c r="EE115" s="9">
        <f t="shared" si="39"/>
        <v>8760</v>
      </c>
      <c r="EF115" s="9">
        <f t="shared" si="39"/>
        <v>8760</v>
      </c>
      <c r="EG115" s="9">
        <f t="shared" si="39"/>
        <v>8760</v>
      </c>
    </row>
    <row r="116" spans="2:137" x14ac:dyDescent="0.25">
      <c r="B116" s="5"/>
      <c r="CR116" s="8" t="s">
        <v>27</v>
      </c>
      <c r="CS116" s="10" t="e">
        <f t="shared" ref="CS116:EG116" si="40">(CS115*CS114)/1000</f>
        <v>#DIV/0!</v>
      </c>
      <c r="CT116" s="10">
        <f t="shared" si="40"/>
        <v>-1.4932402780874137</v>
      </c>
      <c r="CU116" s="10">
        <f t="shared" si="40"/>
        <v>-297.74142987701896</v>
      </c>
      <c r="CV116" s="10">
        <f t="shared" si="40"/>
        <v>-449.82744485970272</v>
      </c>
      <c r="CW116" s="10">
        <f t="shared" si="40"/>
        <v>444.2943347363493</v>
      </c>
      <c r="CX116" s="10">
        <f t="shared" si="40"/>
        <v>2416.3808283226608</v>
      </c>
      <c r="CY116" s="10">
        <f t="shared" si="40"/>
        <v>5450.1168819815757</v>
      </c>
      <c r="CZ116" s="10">
        <f t="shared" si="40"/>
        <v>9585.89224162348</v>
      </c>
      <c r="DA116" s="10">
        <f t="shared" si="40"/>
        <v>14806.822445101987</v>
      </c>
      <c r="DB116" s="10">
        <f t="shared" si="40"/>
        <v>20988.681474962043</v>
      </c>
      <c r="DC116" s="10">
        <f t="shared" si="40"/>
        <v>27924.514114724567</v>
      </c>
      <c r="DD116" s="10">
        <f t="shared" si="40"/>
        <v>35369.293136399661</v>
      </c>
      <c r="DE116" s="10">
        <f t="shared" si="40"/>
        <v>43068.804166123955</v>
      </c>
      <c r="DF116" s="10">
        <f t="shared" si="40"/>
        <v>50771.138271668118</v>
      </c>
      <c r="DG116" s="10">
        <f t="shared" si="40"/>
        <v>58234.825165643168</v>
      </c>
      <c r="DH116" s="10">
        <f t="shared" si="40"/>
        <v>65241.820077683515</v>
      </c>
      <c r="DI116" s="10">
        <f t="shared" si="40"/>
        <v>71612.754034593177</v>
      </c>
      <c r="DJ116" s="10">
        <f t="shared" si="40"/>
        <v>77218.166804787994</v>
      </c>
      <c r="DK116" s="10">
        <f t="shared" si="40"/>
        <v>81982.125463155491</v>
      </c>
      <c r="DL116" s="10">
        <f t="shared" si="40"/>
        <v>85878.519883314104</v>
      </c>
      <c r="DM116" s="10">
        <f t="shared" si="40"/>
        <v>88922.529329090408</v>
      </c>
      <c r="DN116" s="10">
        <f t="shared" si="40"/>
        <v>91160.094246878391</v>
      </c>
      <c r="DO116" s="10">
        <f t="shared" si="40"/>
        <v>92657.557219345108</v>
      </c>
      <c r="DP116" s="10">
        <f t="shared" si="40"/>
        <v>93492.726431104136</v>
      </c>
      <c r="DQ116" s="10">
        <f t="shared" si="40"/>
        <v>93747.860374017735</v>
      </c>
      <c r="DR116" s="10">
        <f t="shared" si="40"/>
        <v>93504.583271680196</v>
      </c>
      <c r="DS116" s="10">
        <f t="shared" si="40"/>
        <v>92840.485475519585</v>
      </c>
      <c r="DT116" s="10">
        <f t="shared" si="40"/>
        <v>91827.0690228233</v>
      </c>
      <c r="DU116" s="10">
        <f t="shared" si="40"/>
        <v>90528.697829160024</v>
      </c>
      <c r="DV116" s="10">
        <f t="shared" si="40"/>
        <v>89002.256017838823</v>
      </c>
      <c r="DW116" s="10">
        <f t="shared" si="40"/>
        <v>87297.276890027817</v>
      </c>
      <c r="DX116" s="10">
        <f t="shared" si="40"/>
        <v>85456.363118766327</v>
      </c>
      <c r="DY116" s="10">
        <f t="shared" si="40"/>
        <v>83515.768831972237</v>
      </c>
      <c r="DZ116" s="10">
        <f t="shared" si="40"/>
        <v>81506.054245240375</v>
      </c>
      <c r="EA116" s="10">
        <f t="shared" si="40"/>
        <v>79452.753823255203</v>
      </c>
      <c r="EB116" s="10">
        <f t="shared" si="40"/>
        <v>77377.021032522665</v>
      </c>
      <c r="EC116" s="10">
        <f t="shared" si="40"/>
        <v>75296.228296520014</v>
      </c>
      <c r="ED116" s="10">
        <f t="shared" si="40"/>
        <v>73224.511361525889</v>
      </c>
      <c r="EE116" s="10">
        <f t="shared" si="40"/>
        <v>71173.254255417574</v>
      </c>
      <c r="EF116" s="10">
        <f t="shared" si="40"/>
        <v>69151.515418679832</v>
      </c>
      <c r="EG116" s="10">
        <f t="shared" si="40"/>
        <v>67166.398197164352</v>
      </c>
    </row>
    <row r="117" spans="2:137" x14ac:dyDescent="0.25">
      <c r="B117" s="5"/>
    </row>
    <row r="118" spans="2:137" x14ac:dyDescent="0.25">
      <c r="B118" s="5"/>
    </row>
  </sheetData>
  <pageMargins left="0.53" right="0.42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551B1-927A-4BD6-ABCA-1D36517667E4}">
  <dimension ref="B3:L44"/>
  <sheetViews>
    <sheetView workbookViewId="0">
      <selection activeCell="G4" sqref="G4"/>
    </sheetView>
  </sheetViews>
  <sheetFormatPr defaultRowHeight="12.5" x14ac:dyDescent="0.25"/>
  <cols>
    <col min="1" max="1" width="3.08984375" customWidth="1"/>
    <col min="3" max="3" width="13" customWidth="1"/>
    <col min="4" max="10" width="10.36328125" customWidth="1"/>
  </cols>
  <sheetData>
    <row r="3" spans="2:12" ht="62.5" x14ac:dyDescent="0.25">
      <c r="B3" s="14" t="s">
        <v>76</v>
      </c>
      <c r="C3" s="14" t="s">
        <v>75</v>
      </c>
      <c r="D3" s="14" t="s">
        <v>77</v>
      </c>
      <c r="E3" s="14" t="s">
        <v>78</v>
      </c>
      <c r="F3" s="14" t="s">
        <v>79</v>
      </c>
      <c r="G3" s="14" t="s">
        <v>84</v>
      </c>
      <c r="H3" s="14" t="s">
        <v>80</v>
      </c>
      <c r="J3" s="14" t="s">
        <v>82</v>
      </c>
      <c r="K3" s="14" t="s">
        <v>83</v>
      </c>
      <c r="L3" s="14"/>
    </row>
    <row r="4" spans="2:12" x14ac:dyDescent="0.25">
      <c r="B4" s="15">
        <v>0</v>
      </c>
      <c r="C4" s="15">
        <v>0</v>
      </c>
      <c r="D4" s="13">
        <v>0</v>
      </c>
      <c r="E4" s="13">
        <v>0</v>
      </c>
      <c r="F4" s="13">
        <v>0</v>
      </c>
      <c r="G4" s="13">
        <v>0</v>
      </c>
      <c r="H4" s="13"/>
      <c r="J4" s="119"/>
      <c r="K4" s="119">
        <f>E4</f>
        <v>0</v>
      </c>
      <c r="L4" s="119"/>
    </row>
    <row r="5" spans="2:12" x14ac:dyDescent="0.25">
      <c r="B5" s="15">
        <v>0.5</v>
      </c>
      <c r="C5" s="15">
        <v>0.97192199999999995</v>
      </c>
      <c r="D5" s="13">
        <v>1.2196854274248436E-2</v>
      </c>
      <c r="E5" s="13">
        <v>7.823219707438489E-3</v>
      </c>
      <c r="F5" s="13">
        <v>5.4393070197085169E-3</v>
      </c>
      <c r="G5" s="13">
        <v>3.9991156404335371E-3</v>
      </c>
      <c r="H5" s="13"/>
      <c r="J5" s="119">
        <f>E5</f>
        <v>7.823219707438489E-3</v>
      </c>
      <c r="K5" s="119">
        <f t="shared" ref="K5:K44" si="0">E5</f>
        <v>7.823219707438489E-3</v>
      </c>
    </row>
    <row r="6" spans="2:12" x14ac:dyDescent="0.25">
      <c r="B6" s="15">
        <v>1</v>
      </c>
      <c r="C6" s="15">
        <v>1.9438439999999999</v>
      </c>
      <c r="D6" s="13">
        <v>4.790207321629536E-2</v>
      </c>
      <c r="E6" s="13">
        <v>3.0927573695189392E-2</v>
      </c>
      <c r="F6" s="13">
        <v>2.1580354549044944E-2</v>
      </c>
      <c r="G6" s="13">
        <v>1.5900760580767503E-2</v>
      </c>
      <c r="H6" s="13"/>
      <c r="J6" s="119">
        <f>E6-E5</f>
        <v>2.3104353987750903E-2</v>
      </c>
      <c r="K6" s="119">
        <f t="shared" si="0"/>
        <v>3.0927573695189392E-2</v>
      </c>
    </row>
    <row r="7" spans="2:12" x14ac:dyDescent="0.25">
      <c r="B7" s="15">
        <v>1.5</v>
      </c>
      <c r="C7" s="15">
        <v>2.9157659999999996</v>
      </c>
      <c r="D7" s="13">
        <v>0.10456586988244809</v>
      </c>
      <c r="E7" s="13">
        <v>6.8245428900623573E-2</v>
      </c>
      <c r="F7" s="13">
        <v>4.790207321629536E-2</v>
      </c>
      <c r="G7" s="13">
        <v>3.5421635767406756E-2</v>
      </c>
      <c r="H7" s="13"/>
      <c r="J7" s="119">
        <f t="shared" ref="J7:J44" si="1">E7-E6</f>
        <v>3.7317855205434181E-2</v>
      </c>
      <c r="K7" s="119">
        <f t="shared" si="0"/>
        <v>6.8245428900623573E-2</v>
      </c>
    </row>
    <row r="8" spans="2:12" x14ac:dyDescent="0.25">
      <c r="B8" s="15">
        <v>2</v>
      </c>
      <c r="C8" s="15">
        <v>3.8876879999999998</v>
      </c>
      <c r="D8" s="13">
        <v>0.17827504196612276</v>
      </c>
      <c r="E8" s="13">
        <v>0.11808862170182366</v>
      </c>
      <c r="F8" s="13">
        <v>8.3567131988642074E-2</v>
      </c>
      <c r="G8" s="13">
        <v>6.2102054299161935E-2</v>
      </c>
      <c r="H8" s="13"/>
      <c r="J8" s="119">
        <f t="shared" si="1"/>
        <v>4.9843192801200087E-2</v>
      </c>
      <c r="K8" s="119">
        <f t="shared" si="0"/>
        <v>0.11808862170182366</v>
      </c>
    </row>
    <row r="9" spans="2:12" x14ac:dyDescent="0.25">
      <c r="B9" s="15">
        <v>2.5</v>
      </c>
      <c r="C9" s="15">
        <v>4.85961</v>
      </c>
      <c r="D9" s="13">
        <v>0.26419942700705334</v>
      </c>
      <c r="E9" s="13">
        <v>0.17827504196612276</v>
      </c>
      <c r="F9" s="13">
        <v>0.12746616632994168</v>
      </c>
      <c r="G9" s="13">
        <v>9.5323933718776122E-2</v>
      </c>
      <c r="H9" s="13"/>
      <c r="J9" s="119">
        <f t="shared" si="1"/>
        <v>6.0186420264299101E-2</v>
      </c>
      <c r="K9" s="119">
        <f t="shared" si="0"/>
        <v>0.17827504196612276</v>
      </c>
    </row>
    <row r="10" spans="2:12" x14ac:dyDescent="0.25">
      <c r="B10" s="15">
        <v>3</v>
      </c>
      <c r="C10" s="15">
        <v>5.8315319999999993</v>
      </c>
      <c r="D10" s="13">
        <v>0.35711310157482656</v>
      </c>
      <c r="E10" s="13">
        <v>0.24628678804353288</v>
      </c>
      <c r="F10" s="13">
        <v>0.17827504196612276</v>
      </c>
      <c r="G10" s="13">
        <v>0.1343345881461071</v>
      </c>
      <c r="H10" s="13"/>
      <c r="J10" s="119">
        <f t="shared" si="1"/>
        <v>6.8011746077410118E-2</v>
      </c>
      <c r="K10" s="119">
        <f t="shared" si="0"/>
        <v>0.24628678804353288</v>
      </c>
    </row>
    <row r="11" spans="2:12" x14ac:dyDescent="0.25">
      <c r="B11" s="15">
        <v>3.5</v>
      </c>
      <c r="C11" s="15">
        <v>6.8034539999999994</v>
      </c>
      <c r="D11" s="13">
        <v>0.45191257432271748</v>
      </c>
      <c r="E11" s="13">
        <v>0.31944395387213875</v>
      </c>
      <c r="F11" s="13">
        <v>0.23452103398776147</v>
      </c>
      <c r="G11" s="13">
        <v>0.17827504196612276</v>
      </c>
      <c r="H11" s="13"/>
      <c r="J11" s="119">
        <f t="shared" si="1"/>
        <v>7.3157165828605875E-2</v>
      </c>
      <c r="K11" s="119">
        <f t="shared" si="0"/>
        <v>0.31944395387213875</v>
      </c>
    </row>
    <row r="12" spans="2:12" x14ac:dyDescent="0.25">
      <c r="B12" s="15">
        <v>4</v>
      </c>
      <c r="C12" s="15">
        <v>7.7753759999999996</v>
      </c>
      <c r="D12" s="13">
        <v>0.54406187223400382</v>
      </c>
      <c r="E12" s="13">
        <v>0.39507743723572908</v>
      </c>
      <c r="F12" s="13">
        <v>0.29465331861967536</v>
      </c>
      <c r="G12" s="13">
        <v>0.22621137975530925</v>
      </c>
      <c r="H12" s="13"/>
      <c r="J12" s="119">
        <f t="shared" si="1"/>
        <v>7.5633483363590326E-2</v>
      </c>
      <c r="K12" s="119">
        <f t="shared" si="0"/>
        <v>0.39507743723572908</v>
      </c>
    </row>
    <row r="13" spans="2:12" x14ac:dyDescent="0.25">
      <c r="B13" s="15">
        <v>4.5</v>
      </c>
      <c r="C13" s="15">
        <v>8.7472979999999989</v>
      </c>
      <c r="D13" s="13">
        <v>0.62991388254587188</v>
      </c>
      <c r="E13" s="13">
        <v>0.47068550345680449</v>
      </c>
      <c r="F13" s="13">
        <v>0.35711310157482656</v>
      </c>
      <c r="G13" s="13">
        <v>0.27716753988468001</v>
      </c>
      <c r="H13" s="13"/>
      <c r="J13" s="119">
        <f t="shared" si="1"/>
        <v>7.560806622107541E-2</v>
      </c>
      <c r="K13" s="119">
        <f t="shared" si="0"/>
        <v>0.47068550345680449</v>
      </c>
    </row>
    <row r="14" spans="2:12" x14ac:dyDescent="0.25">
      <c r="B14" s="15">
        <v>5</v>
      </c>
      <c r="C14" s="15">
        <v>9.71922</v>
      </c>
      <c r="D14" s="13">
        <v>0.70688335116673828</v>
      </c>
      <c r="E14" s="13">
        <v>0.54406187223400382</v>
      </c>
      <c r="F14" s="13">
        <v>0.42039902784341832</v>
      </c>
      <c r="G14" s="13">
        <v>0.33015795536802428</v>
      </c>
      <c r="H14" s="13"/>
      <c r="J14" s="119">
        <f t="shared" si="1"/>
        <v>7.337636877719933E-2</v>
      </c>
      <c r="K14" s="119">
        <f t="shared" si="0"/>
        <v>0.54406187223400382</v>
      </c>
    </row>
    <row r="15" spans="2:12" x14ac:dyDescent="0.25">
      <c r="B15" s="15">
        <v>5.5</v>
      </c>
      <c r="C15" s="15">
        <v>10.691141999999999</v>
      </c>
      <c r="D15" s="13">
        <v>0.77347351349260629</v>
      </c>
      <c r="E15" s="13">
        <v>0.61338726731379101</v>
      </c>
      <c r="F15" s="13">
        <v>0.48312417827466325</v>
      </c>
      <c r="G15" s="13">
        <v>0.38421854047458293</v>
      </c>
      <c r="H15" s="13"/>
      <c r="J15" s="119">
        <f t="shared" si="1"/>
        <v>6.9325395079787189E-2</v>
      </c>
      <c r="K15" s="119">
        <f t="shared" si="0"/>
        <v>0.61338726731379101</v>
      </c>
    </row>
    <row r="16" spans="2:12" x14ac:dyDescent="0.25">
      <c r="B16" s="15">
        <v>6</v>
      </c>
      <c r="C16" s="15">
        <v>11.663063999999999</v>
      </c>
      <c r="D16" s="13">
        <v>0.82918016384706994</v>
      </c>
      <c r="E16" s="13">
        <v>0.67728101673295105</v>
      </c>
      <c r="F16" s="13">
        <v>0.54406187223400382</v>
      </c>
      <c r="G16" s="13">
        <v>0.43843470345876834</v>
      </c>
      <c r="H16" s="13"/>
      <c r="J16" s="119">
        <f t="shared" si="1"/>
        <v>6.389374941916004E-2</v>
      </c>
      <c r="K16" s="119">
        <f t="shared" si="0"/>
        <v>0.67728101673295105</v>
      </c>
    </row>
    <row r="17" spans="2:11" x14ac:dyDescent="0.25">
      <c r="B17" s="15">
        <v>6.5</v>
      </c>
      <c r="C17" s="15">
        <v>12.634986</v>
      </c>
      <c r="D17" s="13">
        <v>0.87431066668011281</v>
      </c>
      <c r="E17" s="13">
        <v>0.73481375701814866</v>
      </c>
      <c r="F17" s="13">
        <v>0.60217855746398641</v>
      </c>
      <c r="G17" s="13">
        <v>0.49196531656502962</v>
      </c>
      <c r="H17" s="13"/>
      <c r="J17" s="119">
        <f t="shared" si="1"/>
        <v>5.7532740285197614E-2</v>
      </c>
      <c r="K17" s="119">
        <f t="shared" si="0"/>
        <v>0.73481375701814866</v>
      </c>
    </row>
    <row r="18" spans="2:11" x14ac:dyDescent="0.25">
      <c r="B18" s="15">
        <v>7</v>
      </c>
      <c r="C18" s="15">
        <v>13.606907999999999</v>
      </c>
      <c r="D18" s="13">
        <v>0.90975994442769093</v>
      </c>
      <c r="E18" s="13">
        <v>0.78548602693873804</v>
      </c>
      <c r="F18" s="13">
        <v>0.6566531666787816</v>
      </c>
      <c r="G18" s="13">
        <v>0.54406187223400382</v>
      </c>
      <c r="H18" s="13"/>
      <c r="J18" s="119">
        <f t="shared" si="1"/>
        <v>5.0672269920589375E-2</v>
      </c>
      <c r="K18" s="119">
        <f t="shared" si="0"/>
        <v>0.78548602693873804</v>
      </c>
    </row>
    <row r="19" spans="2:11" x14ac:dyDescent="0.25">
      <c r="B19" s="15">
        <v>7.5</v>
      </c>
      <c r="C19" s="15">
        <v>14.57883</v>
      </c>
      <c r="D19" s="13">
        <v>0.93678195005401188</v>
      </c>
      <c r="E19" s="13">
        <v>0.82918016384706994</v>
      </c>
      <c r="F19" s="13">
        <v>0.70688335116673828</v>
      </c>
      <c r="G19" s="13">
        <v>0.59408237518571227</v>
      </c>
      <c r="H19" s="13"/>
      <c r="J19" s="119">
        <f t="shared" si="1"/>
        <v>4.3694136908331904E-2</v>
      </c>
      <c r="K19" s="119">
        <f t="shared" si="0"/>
        <v>0.82918016384706994</v>
      </c>
    </row>
    <row r="20" spans="2:11" x14ac:dyDescent="0.25">
      <c r="B20" s="15">
        <v>8</v>
      </c>
      <c r="C20" s="15">
        <v>15.550751999999999</v>
      </c>
      <c r="D20" s="13">
        <v>0.9567860817362277</v>
      </c>
      <c r="E20" s="13">
        <v>0.86609427860023702</v>
      </c>
      <c r="F20" s="13">
        <v>0.75247987857608445</v>
      </c>
      <c r="G20" s="13">
        <v>0.6414998399864601</v>
      </c>
      <c r="H20" s="13"/>
      <c r="J20" s="119">
        <f t="shared" si="1"/>
        <v>3.6914114753167082E-2</v>
      </c>
      <c r="K20" s="119">
        <f t="shared" si="0"/>
        <v>0.86609427860023702</v>
      </c>
    </row>
    <row r="21" spans="2:11" x14ac:dyDescent="0.25">
      <c r="B21" s="15">
        <v>8.5</v>
      </c>
      <c r="C21" s="15">
        <v>16.522673999999999</v>
      </c>
      <c r="D21" s="13">
        <v>0.97117648066660889</v>
      </c>
      <c r="E21" s="13">
        <v>0.89666722694339662</v>
      </c>
      <c r="F21" s="13">
        <v>0.79325114448813683</v>
      </c>
      <c r="G21" s="13">
        <v>0.68590556116195023</v>
      </c>
      <c r="H21" s="13"/>
      <c r="J21" s="119">
        <f t="shared" si="1"/>
        <v>3.0572948343159601E-2</v>
      </c>
      <c r="K21" s="119">
        <f t="shared" si="0"/>
        <v>0.89666722694339662</v>
      </c>
    </row>
    <row r="22" spans="2:11" x14ac:dyDescent="0.25">
      <c r="B22" s="15">
        <v>9</v>
      </c>
      <c r="C22" s="15">
        <v>17.494595999999998</v>
      </c>
      <c r="D22" s="13">
        <v>0.98124093547775915</v>
      </c>
      <c r="E22" s="13">
        <v>0.92150262148052309</v>
      </c>
      <c r="F22" s="13">
        <v>0.82918016384706994</v>
      </c>
      <c r="G22" s="13">
        <v>0.72700757998564325</v>
      </c>
      <c r="H22" s="13"/>
      <c r="J22" s="119">
        <f t="shared" si="1"/>
        <v>2.4835394537126465E-2</v>
      </c>
      <c r="K22" s="119">
        <f t="shared" si="0"/>
        <v>0.92150262148052309</v>
      </c>
    </row>
    <row r="23" spans="2:11" x14ac:dyDescent="0.25">
      <c r="B23" s="15">
        <v>9.5</v>
      </c>
      <c r="C23" s="15">
        <v>18.466518000000001</v>
      </c>
      <c r="D23" s="13">
        <v>0.98808713672768056</v>
      </c>
      <c r="E23" s="13">
        <v>0.94129834567665926</v>
      </c>
      <c r="F23" s="13">
        <v>0.86039657609382481</v>
      </c>
      <c r="G23" s="13">
        <v>0.76462497568616239</v>
      </c>
      <c r="H23" s="13"/>
      <c r="J23" s="119">
        <f t="shared" si="1"/>
        <v>1.9795724196136177E-2</v>
      </c>
      <c r="K23" s="119">
        <f t="shared" si="0"/>
        <v>0.94129834567665926</v>
      </c>
    </row>
    <row r="24" spans="2:11" x14ac:dyDescent="0.25">
      <c r="B24" s="15">
        <v>10</v>
      </c>
      <c r="C24" s="15">
        <v>19.43844</v>
      </c>
      <c r="D24" s="13">
        <v>0.99261820556265634</v>
      </c>
      <c r="E24" s="13">
        <v>0.9567860817362277</v>
      </c>
      <c r="F24" s="13">
        <v>0.88714613925356789</v>
      </c>
      <c r="G24" s="13">
        <v>0.79867875133191746</v>
      </c>
      <c r="H24" s="13"/>
      <c r="J24" s="119">
        <f t="shared" si="1"/>
        <v>1.5487736059568435E-2</v>
      </c>
      <c r="K24" s="119">
        <f t="shared" si="0"/>
        <v>0.9567860817362277</v>
      </c>
    </row>
    <row r="25" spans="2:11" x14ac:dyDescent="0.25">
      <c r="B25" s="15">
        <v>10.5</v>
      </c>
      <c r="C25" s="15">
        <v>20.410361999999999</v>
      </c>
      <c r="D25" s="13">
        <v>0.9955367774082402</v>
      </c>
      <c r="E25" s="13">
        <v>0.96868336649115117</v>
      </c>
      <c r="F25" s="13">
        <v>0.90975994442769093</v>
      </c>
      <c r="G25" s="13">
        <v>0.82918016384706994</v>
      </c>
      <c r="H25" s="13"/>
      <c r="J25" s="119">
        <f t="shared" si="1"/>
        <v>1.1897284754923465E-2</v>
      </c>
      <c r="K25" s="119">
        <f t="shared" si="0"/>
        <v>0.96868336649115117</v>
      </c>
    </row>
    <row r="26" spans="2:11" x14ac:dyDescent="0.25">
      <c r="B26" s="15">
        <v>11</v>
      </c>
      <c r="C26" s="15">
        <v>21.382283999999999</v>
      </c>
      <c r="D26" s="13">
        <v>0.99736684784039265</v>
      </c>
      <c r="E26" s="13">
        <v>0.97765889694649621</v>
      </c>
      <c r="F26" s="13">
        <v>0.92862520574780949</v>
      </c>
      <c r="G26" s="13">
        <v>0.85621736623495592</v>
      </c>
      <c r="H26" s="13"/>
      <c r="J26" s="119">
        <f t="shared" si="1"/>
        <v>8.9755304553450488E-3</v>
      </c>
      <c r="K26" s="119">
        <f t="shared" si="0"/>
        <v>0.97765889694649621</v>
      </c>
    </row>
    <row r="27" spans="2:11" x14ac:dyDescent="0.25">
      <c r="B27" s="15">
        <v>11.5</v>
      </c>
      <c r="C27" s="15">
        <v>22.354205999999998</v>
      </c>
      <c r="D27" s="13">
        <v>0.99848419206892813</v>
      </c>
      <c r="E27" s="13">
        <v>0.98431038553206629</v>
      </c>
      <c r="F27" s="13">
        <v>0.94415902832948406</v>
      </c>
      <c r="G27" s="13">
        <v>0.8799411949893311</v>
      </c>
      <c r="H27" s="13"/>
      <c r="J27" s="119">
        <f t="shared" si="1"/>
        <v>6.6514885855700756E-3</v>
      </c>
      <c r="K27" s="119">
        <f t="shared" si="0"/>
        <v>0.98431038553206629</v>
      </c>
    </row>
    <row r="28" spans="2:11" x14ac:dyDescent="0.25">
      <c r="B28" s="15">
        <v>12</v>
      </c>
      <c r="C28" s="15">
        <v>23.326127999999997</v>
      </c>
      <c r="D28" s="13">
        <v>0.99914856165719479</v>
      </c>
      <c r="E28" s="13">
        <v>0.98915328946183989</v>
      </c>
      <c r="F28" s="13">
        <v>0.9567860817362277</v>
      </c>
      <c r="G28" s="13">
        <v>0.90055085672519442</v>
      </c>
      <c r="H28" s="13"/>
      <c r="J28" s="119">
        <f t="shared" si="1"/>
        <v>4.842903929773601E-3</v>
      </c>
      <c r="K28" s="119">
        <f t="shared" si="0"/>
        <v>0.98915328946183989</v>
      </c>
    </row>
    <row r="29" spans="2:11" x14ac:dyDescent="0.25">
      <c r="B29" s="15">
        <v>12.5</v>
      </c>
      <c r="C29" s="15">
        <v>24.29805</v>
      </c>
      <c r="D29" s="13">
        <v>0.99953333735056904</v>
      </c>
      <c r="E29" s="13">
        <v>0.99261820556265634</v>
      </c>
      <c r="F29" s="13">
        <v>0.96692065453011022</v>
      </c>
      <c r="G29" s="13">
        <v>0.9182801569160054</v>
      </c>
      <c r="H29" s="13"/>
      <c r="J29" s="119">
        <f t="shared" si="1"/>
        <v>3.4649161008164509E-3</v>
      </c>
      <c r="K29" s="119">
        <f t="shared" si="0"/>
        <v>0.99261820556265634</v>
      </c>
    </row>
    <row r="30" spans="2:11" x14ac:dyDescent="0.25">
      <c r="B30" s="15">
        <v>13</v>
      </c>
      <c r="C30" s="15">
        <v>25.269971999999999</v>
      </c>
      <c r="D30" s="13">
        <v>0.99975042924626878</v>
      </c>
      <c r="E30" s="13">
        <v>0.99505457110481155</v>
      </c>
      <c r="F30" s="13">
        <v>0.97495317096362255</v>
      </c>
      <c r="G30" s="13">
        <v>0.93338478253190593</v>
      </c>
      <c r="H30" s="13"/>
      <c r="J30" s="119">
        <f t="shared" si="1"/>
        <v>2.4363655421552055E-3</v>
      </c>
      <c r="K30" s="119">
        <f t="shared" si="0"/>
        <v>0.99505457110481155</v>
      </c>
    </row>
    <row r="31" spans="2:11" x14ac:dyDescent="0.25">
      <c r="B31" s="15">
        <v>13.5</v>
      </c>
      <c r="C31" s="15">
        <v>26.241893999999998</v>
      </c>
      <c r="D31" s="13">
        <v>0.99986976576940512</v>
      </c>
      <c r="E31" s="13">
        <v>0.9967384495912992</v>
      </c>
      <c r="F31" s="13">
        <v>0.98124093547775915</v>
      </c>
      <c r="G31" s="13">
        <v>0.94613101110511399</v>
      </c>
      <c r="H31" s="13"/>
      <c r="J31" s="119">
        <f t="shared" si="1"/>
        <v>1.6838784864876555E-3</v>
      </c>
      <c r="K31" s="119">
        <f t="shared" si="0"/>
        <v>0.9967384495912992</v>
      </c>
    </row>
    <row r="32" spans="2:11" x14ac:dyDescent="0.25">
      <c r="B32" s="15">
        <v>14</v>
      </c>
      <c r="C32" s="15">
        <v>27.213815999999998</v>
      </c>
      <c r="D32" s="13">
        <v>0.99993368719231124</v>
      </c>
      <c r="E32" s="13">
        <v>0.99788250522936717</v>
      </c>
      <c r="F32" s="13">
        <v>0.98610264392523161</v>
      </c>
      <c r="G32" s="13">
        <v>0.9567860817362277</v>
      </c>
      <c r="H32" s="13"/>
      <c r="J32" s="119">
        <f t="shared" si="1"/>
        <v>1.1440556380679645E-3</v>
      </c>
      <c r="K32" s="119">
        <f t="shared" si="0"/>
        <v>0.99788250522936717</v>
      </c>
    </row>
    <row r="33" spans="2:11" x14ac:dyDescent="0.25">
      <c r="B33" s="15">
        <v>14.5</v>
      </c>
      <c r="C33" s="15">
        <v>28.185737999999997</v>
      </c>
      <c r="D33" s="13">
        <v>0.9999670534082995</v>
      </c>
      <c r="E33" s="13">
        <v>0.99864668555925207</v>
      </c>
      <c r="F33" s="13">
        <v>0.98981606133469235</v>
      </c>
      <c r="G33" s="13">
        <v>0.96561033728841483</v>
      </c>
      <c r="H33" s="13"/>
      <c r="J33" s="119">
        <f t="shared" si="1"/>
        <v>7.6418032988490037E-4</v>
      </c>
      <c r="K33" s="119">
        <f t="shared" si="0"/>
        <v>0.99864668555925207</v>
      </c>
    </row>
    <row r="34" spans="2:11" x14ac:dyDescent="0.25">
      <c r="B34" s="15">
        <v>15</v>
      </c>
      <c r="C34" s="15">
        <v>29.15766</v>
      </c>
      <c r="D34" s="13">
        <v>0.99998402781319062</v>
      </c>
      <c r="E34" s="13">
        <v>0.99914856165719479</v>
      </c>
      <c r="F34" s="13">
        <v>0.99261820556265634</v>
      </c>
      <c r="G34" s="13">
        <v>0.97285113770905629</v>
      </c>
      <c r="H34" s="13"/>
      <c r="J34" s="119">
        <f t="shared" si="1"/>
        <v>5.018760979427217E-4</v>
      </c>
      <c r="K34" s="119">
        <f t="shared" si="0"/>
        <v>0.99914856165719479</v>
      </c>
    </row>
    <row r="35" spans="2:11" x14ac:dyDescent="0.25">
      <c r="B35" s="15">
        <v>15.5</v>
      </c>
      <c r="C35" s="15">
        <v>30.129581999999999</v>
      </c>
      <c r="D35" s="13">
        <v>0.99999244457188396</v>
      </c>
      <c r="E35" s="13">
        <v>0.99947266595579165</v>
      </c>
      <c r="F35" s="13">
        <v>0.99470738014966409</v>
      </c>
      <c r="G35" s="13">
        <v>0.97873845592944098</v>
      </c>
      <c r="H35" s="13"/>
      <c r="J35" s="119">
        <f t="shared" si="1"/>
        <v>3.2410429859686118E-4</v>
      </c>
      <c r="K35" s="119">
        <f t="shared" si="0"/>
        <v>0.99947266595579165</v>
      </c>
    </row>
    <row r="36" spans="2:11" x14ac:dyDescent="0.25">
      <c r="B36" s="15">
        <v>16</v>
      </c>
      <c r="C36" s="15">
        <v>31.101503999999998</v>
      </c>
      <c r="D36" s="13">
        <v>0.99999651265764378</v>
      </c>
      <c r="E36" s="13">
        <v>0.99967848848331109</v>
      </c>
      <c r="F36" s="13">
        <v>0.99624645144977986</v>
      </c>
      <c r="G36" s="13">
        <v>0.98348200176427725</v>
      </c>
      <c r="H36" s="13"/>
      <c r="J36" s="119">
        <f t="shared" si="1"/>
        <v>2.0582252751943919E-4</v>
      </c>
      <c r="K36" s="119">
        <f t="shared" si="0"/>
        <v>0.99967848848331109</v>
      </c>
    </row>
    <row r="37" spans="2:11" x14ac:dyDescent="0.25">
      <c r="B37" s="15">
        <v>16.5</v>
      </c>
      <c r="C37" s="15">
        <v>32.073425999999998</v>
      </c>
      <c r="D37" s="13">
        <v>0.99999842938080408</v>
      </c>
      <c r="E37" s="13">
        <v>0.99980703196400822</v>
      </c>
      <c r="F37" s="13">
        <v>0.99736684784039265</v>
      </c>
      <c r="G37" s="13">
        <v>0.98726967538884414</v>
      </c>
      <c r="H37" s="13"/>
      <c r="J37" s="119">
        <f t="shared" si="1"/>
        <v>1.2854348069712973E-4</v>
      </c>
      <c r="K37" s="119">
        <f t="shared" si="0"/>
        <v>0.99980703196400822</v>
      </c>
    </row>
    <row r="38" spans="2:11" x14ac:dyDescent="0.25">
      <c r="B38" s="15">
        <v>17</v>
      </c>
      <c r="C38" s="15">
        <v>33.045347999999997</v>
      </c>
      <c r="D38" s="13">
        <v>0.99999930977922469</v>
      </c>
      <c r="E38" s="13">
        <v>0.99988598753447921</v>
      </c>
      <c r="F38" s="13">
        <v>0.99817285734454231</v>
      </c>
      <c r="G38" s="13">
        <v>0.99026712852451115</v>
      </c>
      <c r="H38" s="13"/>
      <c r="J38" s="119">
        <f t="shared" si="1"/>
        <v>7.895557047099544E-5</v>
      </c>
      <c r="K38" s="119">
        <f t="shared" si="0"/>
        <v>0.99988598753447921</v>
      </c>
    </row>
    <row r="39" spans="2:11" x14ac:dyDescent="0.25">
      <c r="B39" s="15">
        <v>17.5</v>
      </c>
      <c r="C39" s="15">
        <v>34.017269999999996</v>
      </c>
      <c r="D39" s="13">
        <v>0.99999970403117855</v>
      </c>
      <c r="E39" s="13">
        <v>0.99993368719231124</v>
      </c>
      <c r="F39" s="13">
        <v>0.99874590181550471</v>
      </c>
      <c r="G39" s="13">
        <v>0.99261820556265634</v>
      </c>
      <c r="H39" s="13"/>
      <c r="J39" s="119">
        <f t="shared" si="1"/>
        <v>4.7699657832023235E-5</v>
      </c>
      <c r="K39" s="119">
        <f t="shared" si="0"/>
        <v>0.99993368719231124</v>
      </c>
    </row>
    <row r="40" spans="2:11" x14ac:dyDescent="0.25">
      <c r="B40" s="15">
        <v>18</v>
      </c>
      <c r="C40" s="15">
        <v>34.989191999999996</v>
      </c>
      <c r="D40" s="13">
        <v>0.99999987616462926</v>
      </c>
      <c r="E40" s="13">
        <v>0.99996203174710796</v>
      </c>
      <c r="F40" s="13">
        <v>0.99914856165719479</v>
      </c>
      <c r="G40" s="13">
        <v>0.9944460450355026</v>
      </c>
      <c r="H40" s="13"/>
      <c r="J40" s="119">
        <f t="shared" si="1"/>
        <v>2.8344554796722043E-5</v>
      </c>
      <c r="K40" s="119">
        <f t="shared" si="0"/>
        <v>0.99996203174710796</v>
      </c>
    </row>
    <row r="41" spans="2:11" x14ac:dyDescent="0.25">
      <c r="B41" s="15">
        <v>18.5</v>
      </c>
      <c r="C41" s="15">
        <v>35.961113999999995</v>
      </c>
      <c r="D41" s="13">
        <v>0.99999994944265447</v>
      </c>
      <c r="E41" s="13">
        <v>0.99997859959812507</v>
      </c>
      <c r="F41" s="13">
        <v>0.99942820882172645</v>
      </c>
      <c r="G41" s="13">
        <v>0.99585464041778671</v>
      </c>
      <c r="H41" s="13"/>
      <c r="J41" s="119">
        <f t="shared" si="1"/>
        <v>1.6567851017113E-5</v>
      </c>
      <c r="K41" s="119">
        <f t="shared" si="0"/>
        <v>0.99997859959812507</v>
      </c>
    </row>
    <row r="42" spans="2:11" x14ac:dyDescent="0.25">
      <c r="B42" s="15">
        <v>19</v>
      </c>
      <c r="C42" s="15">
        <v>36.933036000000001</v>
      </c>
      <c r="D42" s="13">
        <v>0.99999997985976052</v>
      </c>
      <c r="E42" s="13">
        <v>0.9999881258819403</v>
      </c>
      <c r="F42" s="13">
        <v>0.99962017435885109</v>
      </c>
      <c r="G42" s="13">
        <v>0.99693068464859624</v>
      </c>
      <c r="H42" s="13"/>
      <c r="J42" s="119">
        <f t="shared" si="1"/>
        <v>9.5262838152310181E-6</v>
      </c>
      <c r="K42" s="119">
        <f t="shared" si="0"/>
        <v>0.9999881258819403</v>
      </c>
    </row>
    <row r="43" spans="2:11" x14ac:dyDescent="0.25">
      <c r="B43" s="15">
        <v>19.5</v>
      </c>
      <c r="C43" s="15">
        <v>37.904958000000001</v>
      </c>
      <c r="D43" s="13">
        <v>0.99999999217136937</v>
      </c>
      <c r="E43" s="13">
        <v>0.99999351426926197</v>
      </c>
      <c r="F43" s="13">
        <v>0.99975042924626878</v>
      </c>
      <c r="G43" s="13">
        <v>0.9977455517924857</v>
      </c>
      <c r="H43" s="13"/>
      <c r="J43" s="119">
        <f t="shared" si="1"/>
        <v>5.3883873216697964E-6</v>
      </c>
      <c r="K43" s="119">
        <f t="shared" si="0"/>
        <v>0.99999351426926197</v>
      </c>
    </row>
    <row r="44" spans="2:11" x14ac:dyDescent="0.25">
      <c r="B44" s="15">
        <v>20</v>
      </c>
      <c r="C44" s="15">
        <v>38.87688</v>
      </c>
      <c r="D44" s="13">
        <v>0.99999999703074305</v>
      </c>
      <c r="E44" s="13">
        <v>0.99999651265764378</v>
      </c>
      <c r="F44" s="13">
        <v>0.99983779445975174</v>
      </c>
      <c r="G44" s="13">
        <v>0.99835729922684258</v>
      </c>
      <c r="H44" s="13"/>
      <c r="J44" s="119">
        <f t="shared" si="1"/>
        <v>2.9983883818029966E-6</v>
      </c>
      <c r="K44" s="119">
        <f t="shared" si="0"/>
        <v>0.99999651265764378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Comparisons (no spin)</vt:lpstr>
      <vt:lpstr>Comparisons (with spin)</vt:lpstr>
      <vt:lpstr>Cum Prob</vt:lpstr>
      <vt:lpstr>AEP</vt:lpstr>
      <vt:lpstr>Frozen</vt:lpstr>
      <vt:lpstr>AEP!Print_Area</vt:lpstr>
      <vt:lpstr>'Comparisons (with spin)'!Print_Area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Sharman</dc:creator>
  <cp:lastModifiedBy>David Sharman</cp:lastModifiedBy>
  <cp:lastPrinted>2020-06-06T13:20:00Z</cp:lastPrinted>
  <dcterms:created xsi:type="dcterms:W3CDTF">2020-05-18T16:19:46Z</dcterms:created>
  <dcterms:modified xsi:type="dcterms:W3CDTF">2020-06-06T15:26:58Z</dcterms:modified>
</cp:coreProperties>
</file>